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k\Desktop\Dokumenti službeni\TRBONJE - VUHRED\RAZPIS\"/>
    </mc:Choice>
  </mc:AlternateContent>
  <bookViews>
    <workbookView xWindow="0" yWindow="0" windowWidth="28800" windowHeight="12300" tabRatio="728" activeTab="1"/>
  </bookViews>
  <sheets>
    <sheet name="REKAPITULACIJA" sheetId="18" r:id="rId1"/>
    <sheet name="REGIONALNA CESTA" sheetId="16" r:id="rId2"/>
    <sheet name="HODNIK ZA PEŠCE" sheetId="20" r:id="rId3"/>
    <sheet name="JAVNA RAZSVETLJAVA" sheetId="21" r:id="rId4"/>
  </sheets>
  <definedNames>
    <definedName name="A" localSheetId="1">#REF!</definedName>
    <definedName name="A" localSheetId="0">#REF!</definedName>
    <definedName name="A">#REF!</definedName>
    <definedName name="AAM" localSheetId="0">#REF!</definedName>
    <definedName name="AAM">#REF!</definedName>
    <definedName name="ab">#REF!</definedName>
    <definedName name="abcd" localSheetId="1">#REF!</definedName>
    <definedName name="abcd" localSheetId="0">#REF!</definedName>
    <definedName name="abcd">#REF!</definedName>
    <definedName name="ac">#REF!</definedName>
    <definedName name="am">#REF!</definedName>
    <definedName name="an">#REF!</definedName>
    <definedName name="AS" localSheetId="1">#REF!</definedName>
    <definedName name="AS" localSheetId="0">#REF!</definedName>
    <definedName name="AS">#REF!</definedName>
    <definedName name="B" localSheetId="1">#REF!</definedName>
    <definedName name="B" localSheetId="0">#REF!</definedName>
    <definedName name="B">#REF!</definedName>
    <definedName name="BB" localSheetId="0">#REF!</definedName>
    <definedName name="BB">#REF!</definedName>
    <definedName name="BBM" localSheetId="0">#REF!</definedName>
    <definedName name="BBM">#REF!</definedName>
    <definedName name="er" localSheetId="0">#REF!</definedName>
    <definedName name="er">#REF!</definedName>
    <definedName name="hhh" localSheetId="1">#REF!</definedName>
    <definedName name="hhh" localSheetId="0">#REF!</definedName>
    <definedName name="hhh">#REF!</definedName>
    <definedName name="lp">#REF!</definedName>
    <definedName name="M" localSheetId="1">#REF!</definedName>
    <definedName name="M" localSheetId="0">#REF!</definedName>
    <definedName name="M">#REF!</definedName>
    <definedName name="mn" localSheetId="0">#REF!</definedName>
    <definedName name="mn">#REF!</definedName>
    <definedName name="odv" localSheetId="1">'REGIONALNA CESTA'!#REF!</definedName>
    <definedName name="odv" localSheetId="0">REKAPITULACIJA!#REF!</definedName>
    <definedName name="odv">#REF!</definedName>
    <definedName name="odve" localSheetId="1">#REF!</definedName>
    <definedName name="odve" localSheetId="0">#REF!</definedName>
    <definedName name="odve">#REF!</definedName>
    <definedName name="pmo" localSheetId="1">'REGIONALNA CESTA'!#REF!</definedName>
    <definedName name="pmo" localSheetId="0">REKAPITULACIJA!#REF!</definedName>
    <definedName name="pmo">#REF!</definedName>
    <definedName name="po">#REF!</definedName>
    <definedName name="_xlnm.Print_Area" localSheetId="2">'HODNIK ZA PEŠCE'!$A$1:$G$102</definedName>
    <definedName name="_xlnm.Print_Area" localSheetId="3">'JAVNA RAZSVETLJAVA'!$A$1:$G$108</definedName>
    <definedName name="_xlnm.Print_Area" localSheetId="1">'REGIONALNA CESTA'!$A$1:$G$205</definedName>
    <definedName name="_xlnm.Print_Area" localSheetId="0">REKAPITULACIJA!$A$1:$G$34</definedName>
    <definedName name="poi">#REF!</definedName>
    <definedName name="poiu">#REF!</definedName>
    <definedName name="POPIS" localSheetId="1">#REF!</definedName>
    <definedName name="POPIS" localSheetId="0">#REF!</definedName>
    <definedName name="POPIS">#REF!</definedName>
    <definedName name="prd" localSheetId="1">'REGIONALNA CESTA'!#REF!</definedName>
    <definedName name="prd" localSheetId="0">REKAPITULACIJA!#REF!</definedName>
    <definedName name="prd">#REF!</definedName>
    <definedName name="sd" localSheetId="0">#REF!</definedName>
    <definedName name="sd">#REF!</definedName>
    <definedName name="šp">#REF!</definedName>
    <definedName name="tst" localSheetId="1">'REGIONALNA CESTA'!#REF!</definedName>
    <definedName name="tst" localSheetId="0">REKAPITULACIJA!#REF!</definedName>
    <definedName name="tst">#REF!</definedName>
    <definedName name="v" localSheetId="0">#REF!</definedName>
    <definedName name="v">#REF!</definedName>
    <definedName name="vb">#REF!</definedName>
    <definedName name="vzk" localSheetId="1">'REGIONALNA CESTA'!#REF!</definedName>
    <definedName name="vzk" localSheetId="0">REKAPITULACIJA!#REF!</definedName>
    <definedName name="vzk">#REF!</definedName>
    <definedName name="zmd" localSheetId="1">'REGIONALNA CESTA'!#REF!</definedName>
    <definedName name="zmd" localSheetId="0">REKAPITULACIJA!#REF!</definedName>
    <definedName name="zmd">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3" i="16" l="1"/>
  <c r="F194" i="16"/>
  <c r="F195" i="16"/>
  <c r="F196" i="16"/>
  <c r="F197" i="16"/>
  <c r="F198" i="16"/>
  <c r="F199" i="16"/>
  <c r="F200" i="16"/>
  <c r="F201" i="16"/>
  <c r="F192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69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52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17" i="16"/>
  <c r="F99" i="16"/>
  <c r="F100" i="16"/>
  <c r="F101" i="16"/>
  <c r="F102" i="16"/>
  <c r="F103" i="16"/>
  <c r="F104" i="16"/>
  <c r="F105" i="16"/>
  <c r="F106" i="16"/>
  <c r="F107" i="16"/>
  <c r="F108" i="16"/>
  <c r="F109" i="16"/>
  <c r="F98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76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43" i="16"/>
  <c r="F91" i="20"/>
  <c r="F92" i="20"/>
  <c r="F93" i="20"/>
  <c r="F94" i="20"/>
  <c r="F95" i="20"/>
  <c r="F96" i="20"/>
  <c r="F97" i="20"/>
  <c r="F98" i="20"/>
  <c r="F90" i="20"/>
  <c r="F83" i="20"/>
  <c r="F84" i="20"/>
  <c r="F85" i="20"/>
  <c r="F82" i="20"/>
  <c r="F77" i="20"/>
  <c r="F78" i="20" s="1"/>
  <c r="E19" i="20" s="1"/>
  <c r="F61" i="20"/>
  <c r="F62" i="20"/>
  <c r="F63" i="20"/>
  <c r="F64" i="20"/>
  <c r="F65" i="20"/>
  <c r="F66" i="20"/>
  <c r="F67" i="20"/>
  <c r="F68" i="20"/>
  <c r="F69" i="20"/>
  <c r="F70" i="20"/>
  <c r="F71" i="20"/>
  <c r="F60" i="20"/>
  <c r="F48" i="20"/>
  <c r="F49" i="20"/>
  <c r="F50" i="20"/>
  <c r="F51" i="20"/>
  <c r="F52" i="20"/>
  <c r="F53" i="20"/>
  <c r="F54" i="20"/>
  <c r="F55" i="20"/>
  <c r="F47" i="20"/>
  <c r="F41" i="20"/>
  <c r="F42" i="20" s="1"/>
  <c r="F84" i="21"/>
  <c r="F85" i="21"/>
  <c r="F86" i="21"/>
  <c r="F87" i="21"/>
  <c r="F88" i="21"/>
  <c r="F89" i="21"/>
  <c r="F90" i="21"/>
  <c r="F91" i="21"/>
  <c r="F83" i="21"/>
  <c r="F78" i="21"/>
  <c r="F65" i="21"/>
  <c r="F66" i="21"/>
  <c r="F67" i="21"/>
  <c r="F68" i="21"/>
  <c r="F69" i="21"/>
  <c r="F70" i="21"/>
  <c r="F71" i="21"/>
  <c r="F72" i="21"/>
  <c r="F73" i="21"/>
  <c r="F64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47" i="21"/>
  <c r="F42" i="21"/>
  <c r="F39" i="21"/>
  <c r="F40" i="21"/>
  <c r="F41" i="21"/>
  <c r="F38" i="21"/>
  <c r="F79" i="21"/>
  <c r="E19" i="21" s="1"/>
  <c r="B95" i="21"/>
  <c r="B102" i="20"/>
  <c r="B205" i="16"/>
  <c r="F74" i="21" l="1"/>
  <c r="E17" i="21" s="1"/>
  <c r="F43" i="21"/>
  <c r="E13" i="21" s="1"/>
  <c r="F92" i="21"/>
  <c r="E21" i="21" s="1"/>
  <c r="F60" i="21"/>
  <c r="E15" i="21" s="1"/>
  <c r="F99" i="20"/>
  <c r="E23" i="20" s="1"/>
  <c r="F86" i="20"/>
  <c r="E21" i="20" s="1"/>
  <c r="F72" i="20"/>
  <c r="E17" i="20" s="1"/>
  <c r="F56" i="20"/>
  <c r="E15" i="20" s="1"/>
  <c r="F202" i="16"/>
  <c r="E25" i="16" s="1"/>
  <c r="F188" i="16"/>
  <c r="E23" i="16" s="1"/>
  <c r="F165" i="16"/>
  <c r="E21" i="16" s="1"/>
  <c r="F148" i="16"/>
  <c r="E19" i="16" s="1"/>
  <c r="F110" i="16"/>
  <c r="E17" i="16" s="1"/>
  <c r="F94" i="16"/>
  <c r="E15" i="16" s="1"/>
  <c r="F71" i="16"/>
  <c r="E13" i="16" s="1"/>
  <c r="E13" i="20"/>
  <c r="E23" i="21" l="1"/>
  <c r="E25" i="21" s="1"/>
  <c r="E27" i="21" s="1"/>
  <c r="F95" i="21"/>
  <c r="E25" i="20"/>
  <c r="E27" i="20" s="1"/>
  <c r="E29" i="20" s="1"/>
  <c r="F102" i="20"/>
  <c r="E27" i="16"/>
  <c r="E29" i="16" s="1"/>
  <c r="E31" i="16" s="1"/>
  <c r="F205" i="16"/>
  <c r="E15" i="18" l="1"/>
  <c r="E31" i="20"/>
  <c r="E33" i="20" s="1"/>
  <c r="E13" i="18"/>
  <c r="E33" i="16"/>
  <c r="E35" i="16" s="1"/>
  <c r="E17" i="18"/>
  <c r="E29" i="21"/>
  <c r="E31" i="21" s="1"/>
  <c r="E19" i="18" l="1"/>
  <c r="E21" i="18" l="1"/>
  <c r="E23" i="18" s="1"/>
</calcChain>
</file>

<file path=xl/sharedStrings.xml><?xml version="1.0" encoding="utf-8"?>
<sst xmlns="http://schemas.openxmlformats.org/spreadsheetml/2006/main" count="775" uniqueCount="426">
  <si>
    <t>preddela skupaj :</t>
  </si>
  <si>
    <t>zemeljska dela skupaj :</t>
  </si>
  <si>
    <t>voziščne konstrukcije skupaj :</t>
  </si>
  <si>
    <t>oprema cest skupaj :</t>
  </si>
  <si>
    <t>tuje storitve skupaj :</t>
  </si>
  <si>
    <t>4.0</t>
  </si>
  <si>
    <t>Odvodnjavanje</t>
  </si>
  <si>
    <t>6.0</t>
  </si>
  <si>
    <t>7.0</t>
  </si>
  <si>
    <t>Tuje storitve</t>
  </si>
  <si>
    <t>Zap. št.</t>
  </si>
  <si>
    <t>Projektantski nadzor</t>
  </si>
  <si>
    <t>Opis</t>
  </si>
  <si>
    <t>Količina</t>
  </si>
  <si>
    <t>11 121</t>
  </si>
  <si>
    <t>Obnova in zavarovanje zakoličbe osi trase ostale javne ceste v ravninskem terenu</t>
  </si>
  <si>
    <t>km</t>
  </si>
  <si>
    <t>11 131</t>
  </si>
  <si>
    <t>Obnova in zavarovanje zakoličbe trase komunalnih vodov v ravninskem terenu</t>
  </si>
  <si>
    <t>11 221</t>
  </si>
  <si>
    <t>Postavitev in zavarovanje prečnega profila ostale javne ceste v ravninskem terenu</t>
  </si>
  <si>
    <t>kos</t>
  </si>
  <si>
    <t>13 311</t>
  </si>
  <si>
    <t>Organizacija gradbišča – postavitev začasnih objektov</t>
  </si>
  <si>
    <t>13 312</t>
  </si>
  <si>
    <t>Organizacija gradbišča – odstranitev začasnih objektov</t>
  </si>
  <si>
    <t>PREDDELA</t>
  </si>
  <si>
    <t>Oprema cest</t>
  </si>
  <si>
    <t>ODVODNJAVANJE</t>
  </si>
  <si>
    <t>OPREMA CEST</t>
  </si>
  <si>
    <t>TUJE STORITVE</t>
  </si>
  <si>
    <t xml:space="preserve">Preddela </t>
  </si>
  <si>
    <t>1.0</t>
  </si>
  <si>
    <t>2.0</t>
  </si>
  <si>
    <t>3.0</t>
  </si>
  <si>
    <t xml:space="preserve">Zemeljska dela </t>
  </si>
  <si>
    <t xml:space="preserve">Voziščne konstrukcije </t>
  </si>
  <si>
    <t>ZEMELJSKA DELA</t>
  </si>
  <si>
    <t>ur</t>
  </si>
  <si>
    <t>Skupaj EUR:</t>
  </si>
  <si>
    <t>22 113</t>
  </si>
  <si>
    <t>Ureditev planuma temeljnih tal zrnate kamnine – 3. kategorije</t>
  </si>
  <si>
    <t xml:space="preserve">VOZIŠČNE KONSTRUKCIJE </t>
  </si>
  <si>
    <t>OPOMBA: PRI VSEH POSTAVKAH RUŠITVENIH DEL UPOŠTEVATI VSE PRENOSE IN TRANSPORTE RUŠEVIN NA DEPONIJO !</t>
  </si>
  <si>
    <t>OPOMBA: PRI VSEH POSTAVKAH ZEMELJSKIH DEL V CENI IZKOPA POTREBNO UPOŠTEVATI VSE PRENOSE IN TRANSPORTE ODVEČNEGA MATERIALA NA DEPONIJO !</t>
  </si>
  <si>
    <t>21 112</t>
  </si>
  <si>
    <t>25 117</t>
  </si>
  <si>
    <t>25 151</t>
  </si>
  <si>
    <t>Doplačilo za zatravitev s semenom</t>
  </si>
  <si>
    <t>OPOMBA: PRI VSEH POSTAVKAH ODVODNJAVANJA V CENI POSTAVKE POTREBNO UPOŠTEVATI VES PRITRDILNI/TESNILNI MATERIAL TER IZDELAVO NAVEZAV !</t>
  </si>
  <si>
    <t>44 333</t>
  </si>
  <si>
    <t>44 362</t>
  </si>
  <si>
    <t>Kompletna izdelava jaška iz polietilena, krožnega prereza s premerom 80 cm, globokega 1,0 do 1,5 m, vključno z izdelavo armiranobetonskega venca</t>
  </si>
  <si>
    <t>5.0</t>
  </si>
  <si>
    <t>GRADBENA IN OBRTNIŠKA DELA</t>
  </si>
  <si>
    <t>gradbena in obrtniška dela skupaj :</t>
  </si>
  <si>
    <t>61 122</t>
  </si>
  <si>
    <t>Izdelava temelja iz cementnega betona C 12/15, globine 80 cm, premera 30 cm</t>
  </si>
  <si>
    <t>Dobava in vgraditev stebrička za prometni znak iz vroče cinkane jeklene cevi s premerom 64 mm, dolge do 3500 mm</t>
  </si>
  <si>
    <t>Gradbena in obrtniška dela</t>
  </si>
  <si>
    <t>61 217</t>
  </si>
  <si>
    <t>Humuziranje brežine brez valjanja, v debelini 20 cm - strojno</t>
  </si>
  <si>
    <t>35 235</t>
  </si>
  <si>
    <t>35 323</t>
  </si>
  <si>
    <t>Dobava in vgraditev granitne kocke v območju hodnika za pešce, s prerezom 10/10/10 cm</t>
  </si>
  <si>
    <t>Dobava in vgraditev predfabriciranega pogreznjenega robnika iz cementnega betona s prerezom 15/25 cm</t>
  </si>
  <si>
    <t>43 182</t>
  </si>
  <si>
    <r>
      <t>m</t>
    </r>
    <r>
      <rPr>
        <vertAlign val="superscript"/>
        <sz val="10"/>
        <rFont val="Tahoma"/>
        <family val="2"/>
        <charset val="238"/>
      </rPr>
      <t>3</t>
    </r>
  </si>
  <si>
    <t>D.2.1</t>
  </si>
  <si>
    <t>D.4.1</t>
  </si>
  <si>
    <t>D.7.2</t>
  </si>
  <si>
    <t>D.7.3</t>
  </si>
  <si>
    <t>12 391</t>
  </si>
  <si>
    <t>Porušitev in odstranitev robnika iz cementnega betona</t>
  </si>
  <si>
    <t>D.4.2</t>
  </si>
  <si>
    <t>D.4.3</t>
  </si>
  <si>
    <t>D.4.5</t>
  </si>
  <si>
    <t>12 283</t>
  </si>
  <si>
    <t>Odstranitev prometnega znaka (vključno s temeljem)</t>
  </si>
  <si>
    <t>61 218</t>
  </si>
  <si>
    <t>Dobava in vgraditev stebrička za prometni znak iz vroče cinkane jeklene cevi s premerom 64 mm, dolge do 4000 mm</t>
  </si>
  <si>
    <t>62 448</t>
  </si>
  <si>
    <t>D.6.2</t>
  </si>
  <si>
    <t>24 451</t>
  </si>
  <si>
    <t>36 111</t>
  </si>
  <si>
    <r>
      <t>m</t>
    </r>
    <r>
      <rPr>
        <vertAlign val="superscript"/>
        <sz val="10"/>
        <rFont val="Tahoma"/>
        <family val="2"/>
        <charset val="238"/>
      </rPr>
      <t>1</t>
    </r>
  </si>
  <si>
    <t>62 163</t>
  </si>
  <si>
    <t xml:space="preserve">Dobava in vgraditev predfabriciranega dvignjenega robnika iz cementnega betona  s prerezom 15/25 cm </t>
  </si>
  <si>
    <r>
      <t>m</t>
    </r>
    <r>
      <rPr>
        <vertAlign val="superscript"/>
        <sz val="10"/>
        <rFont val="Tahoma"/>
        <family val="2"/>
        <charset val="238"/>
      </rPr>
      <t>2</t>
    </r>
  </si>
  <si>
    <t>12 323</t>
  </si>
  <si>
    <t>D.2.3</t>
  </si>
  <si>
    <t>44 854</t>
  </si>
  <si>
    <t>Dobava in vgraditev rešetke iz duktilne litine z nosilnostjo 400 kN, s prerezom 400/400 mm</t>
  </si>
  <si>
    <t>21 224</t>
  </si>
  <si>
    <t>D.1.1</t>
  </si>
  <si>
    <t>35 214</t>
  </si>
  <si>
    <t>35 297</t>
  </si>
  <si>
    <t>Dobava in vgraditev predfabriciranega zavojnega robnika iz cementnega betona z izmerami 15/25/50 cm</t>
  </si>
  <si>
    <t>31 132</t>
  </si>
  <si>
    <t>D.2.2</t>
  </si>
  <si>
    <t>Izdelava PID projekta po končani gradnji</t>
  </si>
  <si>
    <t>Obsip PE cevi ter zasutje MK je upoštevano v postavkah D.2.2 in D.2.3</t>
  </si>
  <si>
    <t>D.1.2</t>
  </si>
  <si>
    <t>44 332</t>
  </si>
  <si>
    <t>44 972</t>
  </si>
  <si>
    <t>Dobava in vgraditev pokrova iz duktilne litine z nosilnostjo 400 kN, krožnega prereza s premerom 600 mm</t>
  </si>
  <si>
    <t>12 151</t>
  </si>
  <si>
    <t>12 152</t>
  </si>
  <si>
    <t>12 172</t>
  </si>
  <si>
    <t>Odstranitev panja s premerom od 31 do 50 cm s predelavo</t>
  </si>
  <si>
    <t>Odstranitev panja s premerom od 11 do 30 cm s predelavo</t>
  </si>
  <si>
    <t>12 372</t>
  </si>
  <si>
    <t>D.1.3</t>
  </si>
  <si>
    <t>12 382</t>
  </si>
  <si>
    <t>Rezanje asfaltne plasti s talno diamantno žago, debele 6 do 10 cm</t>
  </si>
  <si>
    <t>D.1.4</t>
  </si>
  <si>
    <t>D.1.5</t>
  </si>
  <si>
    <t>D.3.1</t>
  </si>
  <si>
    <t>D.3.2</t>
  </si>
  <si>
    <t>D.5.1</t>
  </si>
  <si>
    <t>D.5.2</t>
  </si>
  <si>
    <t>D.5.3</t>
  </si>
  <si>
    <t>Izdelava debeloslojne prečne in ostalih označb na vozišču z vročo plastiko z vmešanimi drobci / kroglicami stekla, vključno 200 g/m2 dodatnega posipa z drobci stekla, strojno, debelina plasti 3 mm, posamezna površina označbe nad 1,5 m2  (prehodi)</t>
  </si>
  <si>
    <t>Geotehnični nadzor v času gradnje</t>
  </si>
  <si>
    <t>24 112</t>
  </si>
  <si>
    <t>D.2.4</t>
  </si>
  <si>
    <t>Kompletna izdelava jaška iz polietilena, krožnega prereza s premerom 50 cm , globokega 1,0 do 1,5 m, vključno z izdelavo armirano betonskega venca</t>
  </si>
  <si>
    <t>D.4.6</t>
  </si>
  <si>
    <t>51 211</t>
  </si>
  <si>
    <t>Izdelava podprtega opaža za raven temelj</t>
  </si>
  <si>
    <t>51 311</t>
  </si>
  <si>
    <t>Izdelava podprtega opaža za raven zid</t>
  </si>
  <si>
    <t>kg</t>
  </si>
  <si>
    <t>53 151</t>
  </si>
  <si>
    <t>12 322</t>
  </si>
  <si>
    <t>53 137</t>
  </si>
  <si>
    <t>53 345</t>
  </si>
  <si>
    <t xml:space="preserve">Dobava in vgraditev ojačenega cementnega betona C30/37 v temelje </t>
  </si>
  <si>
    <t>Kompletna izdelava jaška iz polietilena, krožnega prereza s premerom 50 cm , globokega 1,5 do 2,0 m, vključno z izdelavo armirano betonskega venca</t>
  </si>
  <si>
    <t>44 343</t>
  </si>
  <si>
    <t>61 216</t>
  </si>
  <si>
    <t>Dobava in vgraditev stebrička za prometni znak iz vroče cinkane jeklene cevi s premerom 64 mm, dolge do 3000 mm</t>
  </si>
  <si>
    <t>Posek in odstranitev dreves z debli premera od 11 do 30 cm ter odstranitev vej</t>
  </si>
  <si>
    <t>Posek in odstranitev dreves z debli premera od 31 do 50 cm ter odstranitev vej</t>
  </si>
  <si>
    <t>odvodnjavanje skupaj:</t>
  </si>
  <si>
    <t>12 291</t>
  </si>
  <si>
    <t>D.1.6</t>
  </si>
  <si>
    <t>21 243</t>
  </si>
  <si>
    <t>32 273</t>
  </si>
  <si>
    <t>31 552</t>
  </si>
  <si>
    <t>32 226</t>
  </si>
  <si>
    <t>46 371</t>
  </si>
  <si>
    <t>D.5.4</t>
  </si>
  <si>
    <t>44 382</t>
  </si>
  <si>
    <t>D.6.1</t>
  </si>
  <si>
    <t>D.6.3</t>
  </si>
  <si>
    <t>D.6.4</t>
  </si>
  <si>
    <t>D.7.1</t>
  </si>
  <si>
    <t>Nadzor upravljalca komunalnih vodov</t>
  </si>
  <si>
    <t>36 113</t>
  </si>
  <si>
    <t>79 311</t>
  </si>
  <si>
    <t>79 351</t>
  </si>
  <si>
    <t>Izdelava elaborata BCP po končani gradnji</t>
  </si>
  <si>
    <t>43 282</t>
  </si>
  <si>
    <t>Obbetoniranje cevi kanalizacije s cementnim betonom C12/15</t>
  </si>
  <si>
    <t>12 132</t>
  </si>
  <si>
    <t>Posek in odstranitev grmovja in dreves z debli premera do 11 cm ter odstranitev vej na redko porasli površini - strojno</t>
  </si>
  <si>
    <t>12 161</t>
  </si>
  <si>
    <t>Porušitev in odstranitev ograje iz žične mreže</t>
  </si>
  <si>
    <t>12 292</t>
  </si>
  <si>
    <t>Porušitev in odstranitev ograje iz lesenih letev</t>
  </si>
  <si>
    <t>Demontaža in prestavitev reklamnega totema na novo lokacijo</t>
  </si>
  <si>
    <t>Demontaža in odstranitev cestnega ogledala na drogu cestne razsvetljave</t>
  </si>
  <si>
    <t>12 351</t>
  </si>
  <si>
    <t>Porušitev in odstranitev nevezanega tlaka iz lomljenca, tlakovcev, plošč, debeline do 12 cm</t>
  </si>
  <si>
    <t>12 231</t>
  </si>
  <si>
    <t>Demontaža jeklene varnostne ograje</t>
  </si>
  <si>
    <t>Porušitev in odstranitev jaška z notranjo stranico/premerom 50-100 cm</t>
  </si>
  <si>
    <t>12 432</t>
  </si>
  <si>
    <t xml:space="preserve">Porušitev in odstranitev asfaltne plasti v debelini do 6 cm </t>
  </si>
  <si>
    <t>21 315</t>
  </si>
  <si>
    <t>23 314</t>
  </si>
  <si>
    <t>24 215</t>
  </si>
  <si>
    <t>31 182</t>
  </si>
  <si>
    <t>31 843</t>
  </si>
  <si>
    <t>34 312</t>
  </si>
  <si>
    <t>Dobava in vgraditev granitne kocke, s prerezom 10/10/10 cm</t>
  </si>
  <si>
    <t>36 112</t>
  </si>
  <si>
    <t>42 162</t>
  </si>
  <si>
    <t>42 132</t>
  </si>
  <si>
    <t xml:space="preserve">Tlakovanje jarka - izpusta z lomljencem, debelina 10 cm, stiki zapolnjeni s cementno malto, na podložni plasti cementnega betona, debeline 10 cm </t>
  </si>
  <si>
    <t>Izdelava vzdolžne in prečne drenaže, globoke do 1,2 m, na podložni plasti iz cementnega betona, s cevmi iz polietilena premera 16 cm (DK DN 160), vključno z drenažnim zasipom</t>
  </si>
  <si>
    <t>42 163</t>
  </si>
  <si>
    <t>42 164</t>
  </si>
  <si>
    <t>Izdelava vzdolžne in prečne drenaže, globoke do 1,2 m, na podložni plasti iz cementnega betona, s cevmi iz polietilena premera 20 cm (DK DN 200), vključno z drenažnim zasipom</t>
  </si>
  <si>
    <t>42 165</t>
  </si>
  <si>
    <t>Izdelava vzdolžne in prečne drenaže, globoke do 1,2 m, na podložni plasti iz cementnega betona, s cevmi iz polietilena premera 25 cm (DK DN 250), vključno z drenažnim zasipom</t>
  </si>
  <si>
    <t>43 181</t>
  </si>
  <si>
    <t>Izdelava kanalizacije iz cevi iz polietilena, vključno s podložno plastjo iz zmesi kamnitih zrn, premera 160 mm, SN 8, v globini do 1,0 m</t>
  </si>
  <si>
    <t>Izdelava kanalizacije iz cevi iz polietilena, vključno s podložno plastjo iz zmesi kamnitih zrn, premera 200 mm, SN8, v globini do 1,2 m</t>
  </si>
  <si>
    <t>43 183</t>
  </si>
  <si>
    <t>Izdelava kanalizacije iz cevi iz polietilena, vključno s podložno plastjo iz zmesi kamnitih zrn, premera 250 mm, SN8, v globini do 1,2 m</t>
  </si>
  <si>
    <t>43 184</t>
  </si>
  <si>
    <t>Kompletna izdelava jaška iz polietilena, krožnega prereza s premerom 62,5 cm, globokega   1,5 m do 2,0 m, vključno z izdelavo armiranobetonskega venca</t>
  </si>
  <si>
    <t>44 142</t>
  </si>
  <si>
    <t>Izdelava jaška iz cementnega betona, krožnega prereza s premerom 50 cm, globokega 1,5 do 2,0 m (vtočni jašek), vključno z izdelavo AB venca</t>
  </si>
  <si>
    <t>44 163</t>
  </si>
  <si>
    <t>Izdelava jaška iz cementnega betona, krožnega prereza s premerom 80 cm, globokega 1,5 do 2,0 m (vtočni jašek), vključno z izdelavo AB venca</t>
  </si>
  <si>
    <t>Kompletna izdelava jaška iz cementnega betona, krožnega prereza s premerom 100 cm, globokega 1,0 do 1,5 m, vključno z izdelavo armiranobetonskega venca</t>
  </si>
  <si>
    <t>44 383</t>
  </si>
  <si>
    <t>Dobava in vgraditev robne rešetke (v robnik hodnika za pešce), razred C 250 KN, EN 124, (npr. Selecta T profil), dim. 570x610 mm, kompletno z vsemi deli in materiali</t>
  </si>
  <si>
    <t>44 953</t>
  </si>
  <si>
    <t>Dobava in vgraditev pokrova iz duktilne litine z nosilnostjo 250 kN, krožnega prereza s premerom 600 mm</t>
  </si>
  <si>
    <t>Kompletna izdelava jaška iz cementnega betona, krožnega prereza s premerom 120 cm, globokega 1,0 do 1,5 m, vključno z izdelavo armiranobetonskega venca. Jašek se vgradi na obstoječo betonsko cev; z vsemi deli in materiali</t>
  </si>
  <si>
    <t>D.4.4</t>
  </si>
  <si>
    <t>45 217</t>
  </si>
  <si>
    <t>45 218</t>
  </si>
  <si>
    <t>Izdelava poševne vtočne ali iztočne glave prepusta krožnega prereza iz cementnega betona s premerom 250 cm</t>
  </si>
  <si>
    <t>Podaljšanje obstoječega cevnega prepusta iz betonske cevi premera 60 cm v dolžini 2m, s predhodno odstranitvijo vtočne glave in izdelavo nove vtočne glave ter ureditvijo terena/kamen v betonu (kamni iz lomljenca D=20-30 cm).</t>
  </si>
  <si>
    <t>Izdelava kanalizacije iz cevi iz polietilena, vključno s podložno plastjo iz zmesi kamnitih zrn, premera 315 mm, SN8, v globini do 1,2 m</t>
  </si>
  <si>
    <t>Ureditev ponikovalnice iz performiranih cevi iz cementnega betona, krožnega premera 120 cm, globine 3,0 m (kompletno z izkopi, drenažnimi zasipi, zasipi za stenami in filcem), vključno s pokrovom- LTŽ rešetko 400/400 mm-komplet. Upoštevati nalivni preizkus - 1x!</t>
  </si>
  <si>
    <t>25 118</t>
  </si>
  <si>
    <t>Humuziranje zelenice z valjanjem, v debelini 20 cm - strojno</t>
  </si>
  <si>
    <t>Dobava in postavitev rebrastih žic iz visokovrednega naravno trdega jekla B St 500 S s premerom do 12 mm, za srednje zahtevno ojačitev</t>
  </si>
  <si>
    <t>52 222</t>
  </si>
  <si>
    <t>Dobava in postavitev mreže Q196</t>
  </si>
  <si>
    <t>Doplačilo za zagotovitev kvalitete cementnega betona C30/37 za stopnjo izpostavljenosti XC2</t>
  </si>
  <si>
    <t>Doplačilo za zagotovitev kvalitete cementnega betona C30/37 za stopnjo izpostavljenosti XF4</t>
  </si>
  <si>
    <t>Doplačilo za zagotovitev kvalitete cementnega betona C30/37 za stopnjo izpostavljenosti XD3</t>
  </si>
  <si>
    <t>53 624</t>
  </si>
  <si>
    <t>53 635</t>
  </si>
  <si>
    <t>53 612</t>
  </si>
  <si>
    <t>79 361</t>
  </si>
  <si>
    <t>Zunanja kontrola kakovosti</t>
  </si>
  <si>
    <t>D.7.4</t>
  </si>
  <si>
    <t>Nadzor upravljalca ceste</t>
  </si>
  <si>
    <t>D.7.5</t>
  </si>
  <si>
    <t>Izdelava geodetskega načrta - posnetka izvedenih del</t>
  </si>
  <si>
    <t xml:space="preserve">Dobava in pritrditev prometnega znaka, podloga iz aluminijaste pločevine,  znak razreda RA2 (svetlobna odbojnost površine), velikost 600x600 mm (2106) </t>
  </si>
  <si>
    <t xml:space="preserve">Dobava in pritrditev prometnega znaka, podloga iz aluminijaste pločevine,  znak razreda RA3 (svetlobna odbojnost površine), velikost 600x600 mm (2431) </t>
  </si>
  <si>
    <t>D.6.5</t>
  </si>
  <si>
    <t xml:space="preserve">Dobava in pritrditev prometnega znaka, podloga iz aluminijaste pločevine,  znak razreda RA2 (svetlobna odbojnost površine), velikost fi 600 mm (2226, 2226-1, 2105, 2207) </t>
  </si>
  <si>
    <t>D.6.6</t>
  </si>
  <si>
    <t>D.6.7</t>
  </si>
  <si>
    <t xml:space="preserve">Dobava in pritrditev prometnega znaka, podloga iz aluminijaste pločevine,  znak razreda RA2 (svetlobna odbojnost površine), velikost 1600x500 mm (2434) </t>
  </si>
  <si>
    <t>D.6.8</t>
  </si>
  <si>
    <t>D.6.9</t>
  </si>
  <si>
    <t xml:space="preserve">Dobava in pritrditev prometnega znaka, podloga iz aluminijaste pločevine,  znak razreda RA2 (svetlobna odbojnost površine), velikost 600x250 mm (dopolnilne table) </t>
  </si>
  <si>
    <t>D.6.10</t>
  </si>
  <si>
    <t>D.6.11</t>
  </si>
  <si>
    <t>62 122</t>
  </si>
  <si>
    <t>63571</t>
  </si>
  <si>
    <t>HODNIK ZA PEŠCE</t>
  </si>
  <si>
    <t>D.1.0</t>
  </si>
  <si>
    <t>Vsa preddela upoštevana v sklopu ceste</t>
  </si>
  <si>
    <t>Odvodnjavanje upoštevano v sklopu ceste.</t>
  </si>
  <si>
    <t>62 822</t>
  </si>
  <si>
    <t>Izdelava tankoslojnih označb na vozišču, ročno, z večkomponentno belo barvo - simboli na vozišču (pešec)</t>
  </si>
  <si>
    <t>62 124</t>
  </si>
  <si>
    <t>Izdelava kontrastne označbe na vozišču z enokomponentno modro barvo (RAL 5012), vključno 250 g/m2 posipa z drobci / kroglicami stekla, strojno, debelina plasti suhe snovi 250 mm, širina črte 20 cm (označba pasu za pešce)</t>
  </si>
  <si>
    <t>Izdelava PID projekta po končani gradnji - upoštevano v sklopu ceste</t>
  </si>
  <si>
    <t>Izdelava elaborata BCP po končani gradnji - upoštevano v sklopu ceste</t>
  </si>
  <si>
    <t>Izdelava kontrastne označbe na vozišču z enokomponentno modro barvo (RAL 5012), vključno 250 g/m2 posipa z drobci / kroglicami stekla, strojno, debelina plasti suhe snovi 250 mm, (označba pasu za pešce)</t>
  </si>
  <si>
    <t>D.4.7</t>
  </si>
  <si>
    <t>Čiščenje kanalizacijskih cevi in jaškov</t>
  </si>
  <si>
    <t>21 314</t>
  </si>
  <si>
    <t>Zavarovanje gradbišča v času gradnje s polovično zaporo prometa in usmerjanjem s semaforji</t>
  </si>
  <si>
    <t>D.1.7</t>
  </si>
  <si>
    <t>D.7.6</t>
  </si>
  <si>
    <t>Izdelava elaborata za zaporo državne ceste v času gradnje - zavarovanje gradbišča</t>
  </si>
  <si>
    <t>D.7.7</t>
  </si>
  <si>
    <t>Zaščita obstoječih komunalnih vodov na mestu križanj z meteorno kanalizacijo; zaščita se izvede v skladu z zahtevami in navodili upravljalca komunalnega voda</t>
  </si>
  <si>
    <t>zaključna dela skupaj :</t>
  </si>
  <si>
    <t>komplet</t>
  </si>
  <si>
    <t xml:space="preserve">   - galvanskih stikov ozem. in izol. upor.</t>
  </si>
  <si>
    <t xml:space="preserve">   - osvetljenosti ceste</t>
  </si>
  <si>
    <t>Kontrolne meritve:</t>
  </si>
  <si>
    <t>8</t>
  </si>
  <si>
    <t>7</t>
  </si>
  <si>
    <t>6</t>
  </si>
  <si>
    <t>Stroški projektiranja (PID in NOV)</t>
  </si>
  <si>
    <t>5</t>
  </si>
  <si>
    <t>Oštevilčenje stebrov oz. omarice JR</t>
  </si>
  <si>
    <t>4</t>
  </si>
  <si>
    <t>3</t>
  </si>
  <si>
    <t>2</t>
  </si>
  <si>
    <t>Snemanje in izris kabelske trase za kataster</t>
  </si>
  <si>
    <t>1</t>
  </si>
  <si>
    <t>ZAKLJUČNA DELA</t>
  </si>
  <si>
    <t>demontažna dela skupaj:</t>
  </si>
  <si>
    <t>Demontaža in odvoz temelja, kandelabra in svetilke</t>
  </si>
  <si>
    <t>DEMONTAŽNA DELA</t>
  </si>
  <si>
    <t>montažna dela skupaj :</t>
  </si>
  <si>
    <t>12</t>
  </si>
  <si>
    <t>Dobava in izdelava kab. spojke do 50mm2</t>
  </si>
  <si>
    <t>11</t>
  </si>
  <si>
    <t>10</t>
  </si>
  <si>
    <t>Izvedba bitumenske zaščite kandelabrov ob vznožju kandelabra</t>
  </si>
  <si>
    <t>9</t>
  </si>
  <si>
    <t>Dobava oz. izvedba priključka ozemljitve na kand.oz. omaro ali ograjo s P/Y 35 400 V in križno sponko</t>
  </si>
  <si>
    <t xml:space="preserve">Dobava in polaganje izolirane bakrene pletenice 35mm2 (križanje s cesto oz. Geoplinom) </t>
  </si>
  <si>
    <t xml:space="preserve">Dobava in polaganje pocinkanega valjanca 25 * 4 mm </t>
  </si>
  <si>
    <t xml:space="preserve">Dobava in montaža svetilk »LED«: kot montaže 0° (ravno steklo) s power LED max 35W, svetlobni tok min 4410lm,barva 3000K ali manj IP66, RAL9006 (PP-Y 4*1.5  400V, priklj. Set z varovalko 2A kot. Npr.SLOLUKS tip: SH2-035-0441-M01, 35W, 3000K (enostopenjska redukcija brez krm. žile)     </t>
  </si>
  <si>
    <t>Dobava in izdelava kabelskih končnikov (povitje)</t>
  </si>
  <si>
    <t>Dobava in polaganje (montaža) kabla: NAYY-J 4x16+2,5 0,6/1kV.</t>
  </si>
  <si>
    <t>MONTAŽNA DELA</t>
  </si>
  <si>
    <t>gradbena dela skupaj :</t>
  </si>
  <si>
    <t>Izkop in zasip jame za kabelske rezerve</t>
  </si>
  <si>
    <t>13</t>
  </si>
  <si>
    <t xml:space="preserve">Izvedba platoja (80x80 cm) s pralnimi betonskimi ploščami pred KO-CR </t>
  </si>
  <si>
    <t>Izvedba križanja s TK ali KRS kablom pri premajhni razdalji: NN kabel v kovinski cevi Fi159mm, TK (KRS) kabel v PVC cevi Fi110mm - izkop, izvedba,zasip,utrjevanje</t>
  </si>
  <si>
    <t>Ureditev prekopanih zelenic</t>
  </si>
  <si>
    <t xml:space="preserve">Dobava in polaganje opozorilnega traku </t>
  </si>
  <si>
    <t xml:space="preserve">Dobava in montaža sidra za montažo na zid po detajlu 4.2 - komplet z jaškom (risba 4.2) </t>
  </si>
  <si>
    <t>Betonski  temelj za vsadni (absorbcijski) kandelaber 7m, dim.fi0.8*1.5 m (N.5.2) dobava bet.cevi, pesek, beton dobava, izkop in izvedba</t>
  </si>
  <si>
    <t>Bet. montažni temelj s sidrno ploščo za kandelaber 7m, dim.0.7*0.7*1.0 m (N.5.1) dobava, izkop in postavitev</t>
  </si>
  <si>
    <t>GRADBENA DELA</t>
  </si>
  <si>
    <t>pripravljalna dela skupaj :</t>
  </si>
  <si>
    <t>Zakoličba KTV, PTT, plin…</t>
  </si>
  <si>
    <t>Priprava materiala</t>
  </si>
  <si>
    <t>Trasiranje</t>
  </si>
  <si>
    <t>PRIPRAVLJALNA DELA</t>
  </si>
  <si>
    <t>Vrednost</t>
  </si>
  <si>
    <t>Cena/enota</t>
  </si>
  <si>
    <t>Enota</t>
  </si>
  <si>
    <t>DDV 22%:</t>
  </si>
  <si>
    <t>nepredvidena dela 5%:</t>
  </si>
  <si>
    <t>Zaključna dela</t>
  </si>
  <si>
    <t>Demontažna dela</t>
  </si>
  <si>
    <t>Montažna dela</t>
  </si>
  <si>
    <t>Gradbena dela</t>
  </si>
  <si>
    <t>Pripravljalna dela</t>
  </si>
  <si>
    <t>Rekonstrukcija regionalne ceste R3-702/2704 Trbonje - Vuhred od km 8+390 do km 10+140 in izgradnja hodnika za pešce od km 8+390 do km 10+140 v naselju Sv. Vid</t>
  </si>
  <si>
    <t xml:space="preserve">  </t>
  </si>
  <si>
    <t>JAVNA RAZSVETLJAVA</t>
  </si>
  <si>
    <t>Vse skupaj EUR:</t>
  </si>
  <si>
    <t>VSE SKUPAJ z DDV EUR:</t>
  </si>
  <si>
    <t>nepredvidena dela 10%:</t>
  </si>
  <si>
    <t>REGIONALNA CESTA</t>
  </si>
  <si>
    <t>REKAPITULACIJA STROŠKOV</t>
  </si>
  <si>
    <r>
      <t>Dobava in vgraditev podložnega cementnega betona C12/15 v prerez do 0,15 m</t>
    </r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/m</t>
    </r>
    <r>
      <rPr>
        <vertAlign val="superscript"/>
        <sz val="10"/>
        <rFont val="Tahoma"/>
        <family val="2"/>
        <charset val="238"/>
      </rPr>
      <t>2</t>
    </r>
  </si>
  <si>
    <r>
      <t>Dobava in vgraditev cementnega betona C30/37 v prerez 0,16 do 0,30 m</t>
    </r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-m</t>
    </r>
    <r>
      <rPr>
        <vertAlign val="superscript"/>
        <sz val="10"/>
        <rFont val="Tahoma"/>
        <family val="2"/>
        <charset val="238"/>
      </rPr>
      <t>1</t>
    </r>
  </si>
  <si>
    <r>
      <t>Izdelava tankoslojne prečne in ostalih označb na vozišču z enokomponentno belo barvo, vključno 250 g/m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 posipa z drobci / kroglicami stekla, strojno, debelina plasti suhe snovi 250 mm, širina črte 50 cm (stop črte)</t>
    </r>
  </si>
  <si>
    <t>RAZSVETLJAVA SE PRIKLJUČI NA OBSTOJEČO "CR" V OBSTOJEČI OMARI.</t>
  </si>
  <si>
    <t xml:space="preserve">KANDELABRI IZDELANI ZA III VETROVNO CONO, (KANDELABRI MORAJO BITI SKLADNI S TIPIZACIJO OPREME NA PREDVIDENEM OBMOČJU IN MORAJO USTREZATI TUDI ZAHTEVAM STAND. SIST EN40in SIST EN1461 oz. EN12767. </t>
  </si>
  <si>
    <t>V PREDRAČUNU UPOŠTEVANO DEJSTVO, DA ZEMLJIŠČE NA KATEREM SE BODO VRŠILA GRADBENA DELA SPADA PO OCENI IN OGLEDU V III. KATEGORIJO ZEMLJIŠČ.</t>
  </si>
  <si>
    <t xml:space="preserve">GIBLJIVE CEVI S KABLI SE PRI KRIŽANJU S CESTO PREDVIDIJO V PC CEVI Fi110mm, KI SE OBBETONIRAJO OZ. PODVRTAJO. </t>
  </si>
  <si>
    <t xml:space="preserve">Kanalizacije in jaški morajo biti vodotesni skladno z veljavno zakonodajo. </t>
  </si>
  <si>
    <t>Dela je potrebno izvajati v skladu z veljavnimi tehničnimi predpisi, normativi in standardi ob upoštevanju zahtev iz varstva pri delu.</t>
  </si>
  <si>
    <t>Cene na enoto (brez DDV) in vrednosti postavk (količina x cena na enoto) se navede v EUR na dve decimalni mesti natančno.</t>
  </si>
  <si>
    <t>V cenah v popisnih postavkah mora ponudnik zajeti stroške: 
 - vseh pomožnih del, 
 - dobav, nakladanj, odstranitev, prevozov in deponiranja materiala (s plačilom takse)!</t>
  </si>
  <si>
    <t xml:space="preserve">PONUDBENI PREDRAČUN 
Z REKAPITULACIJO STROŠKOV
</t>
  </si>
  <si>
    <t>Demontaža in prestavitev lesene garaže na novo lokacijo - dogovor z lastnikom zemljišča (lokacija v km 8.520 desno)</t>
  </si>
  <si>
    <t>Demontaža in prestavitev lesenega nadstreška na novo lokacijo - dogovor z lastnikom zemljišča (lokacija v km 8.595 desno)</t>
  </si>
  <si>
    <t xml:space="preserve">Pričakuje se, da je Izvajalec pred pošiljanjem svoje Ponudbe obiskal in natančno pregledal gradbišče in okolico, da se je predhodno seznanil z vsemi geotehničnimi, hidrološkimi, meteorološkimi raziskavami in drugimi podatki, da se je seznanil z obstoječimi cestami in ostalimi prometnimi potmi, da je spoznal vse bistvene elemente, ki lahko vplivajo na organizacijo gradbišča, da je preizkusil in kontroliral vse obstoječe vire za oskrbo z materialom ter vse ostale okoliščine, ki lahko vplivajo na izvedbo del, da se je seznanil z vsemi predpisi in zakoni glede plačila taks, davkov in ostalih dajatev v R Sloveniji, da je v celoti proučil dokumentacijo o oddaji del, da je prišel do vseh potrebnih podatkov, ki vplivajo na izvedbo del ter, da je na podlagi vsega tega tudi oddal svojo ponudbo. </t>
  </si>
  <si>
    <t>Ponudbena cena mora vsebovati tudi vse stroške izvedbe in vzdrževanja dostopnih in gradbiščnih poti (vključno s stroški pridobitve vseh potrebnih soglasij in dovoljenj) ter stroške začasne uporabe zemljišč za dostopne poti, vključno s stroški povrnitve zemljišč in obstoječih poti oziroma cest v prvotno stanje po končani gradnji. Prav tako mora ponudbena cena vsebovati vse obveznosti, ki izhajajo iz 8. člena pogodbe za izvedbo del.</t>
  </si>
  <si>
    <t>Odstranitev žive meje višine do 2 m</t>
  </si>
  <si>
    <t>Dobava in vgraditev geotekstilije za filtrsko plast, natezna trdnost nad 15-20 kN/m</t>
  </si>
  <si>
    <t>Dobava in zasaditev sadik žive meje (ciprese) - 3 sadike/m1</t>
  </si>
  <si>
    <t>Izdelava posteljice zrnavosti 0/64 mm iz zmrzlinsko odpornega materiala (z dobavo iz kamnoloma), debeline min. 35 cm</t>
  </si>
  <si>
    <t>Izdelava odvodnega jarka, širine na dnu 0,5 m, globine cca 0,50 m, z vsemi deli in materialom</t>
  </si>
  <si>
    <t>Izdelava vzdolžne in prečne drenaže, globoke do 1,0 m, na podložni plasti iz cementnega betona, s trdimi plastičnimi cevmi premera 10 cm (D cev 110), vključno z drenažnim zasipom</t>
  </si>
  <si>
    <t>Pri vseh postavkah upoštevati tudi dobavo!</t>
  </si>
  <si>
    <t xml:space="preserve">Prilagoditev obstoječega jaška iz cementnega betona na novo niveleto ceste, vključno z izdelavo armiranobetonskega venca </t>
  </si>
  <si>
    <t>Naprava, dobava in montaža mrežne ograje višine 120 cm, na novo izdelanem opornem zidu. Nosilna konstrukcija je iz vroče cinkanih stebričkov sidranih v AB zid. Polnilo ograje je vroče cinkana mreža.</t>
  </si>
  <si>
    <t>Naprava, dobava in montaža mrežne ograje višine 120 cm, na nosilnih fe stebričkih sidranih v temelj iz betonske cevi fi 30 cm, zapolnjene z betonom. Fe stebrički in mrežna ograja vroče cinkani. (vključno s temelji)</t>
  </si>
  <si>
    <t>Izdelava elaborata za zaporo državne ceste v času gradnje - zavarovanje gradbišča - upoštevano v sklopu ceste</t>
  </si>
  <si>
    <t>Izdelava geodetskega načrta - posnetka izvedenih del - upoštevano v sklopu ceste</t>
  </si>
  <si>
    <t xml:space="preserve">Dobava, razvoz po trasi in polaganje plastičnih  cevi cevne kanalizacije tip  - 1x PC fi 63 mm  </t>
  </si>
  <si>
    <t>Dobava in montaža tipskih ravnih (vroče cinkanih) kandelabrov h=7m III VETROVNA CONA (kandelabri morajo biti skladni s tipizacijo opreme na predvidenem območju), (risba 4.1)</t>
  </si>
  <si>
    <t>Dobava in montaža absorbcijskega kandelabra npr. ZIPP-POLE višine h=6m nad terenom z nasadno konzolo 1m(skupna višina 7m nad terenom) III VETROVNA CONA (nivo zaščite 100HE3 po EN12767 (specifikacija v prilogi načrta)</t>
  </si>
  <si>
    <t xml:space="preserve">Rezkanje in odvoz asfaltne krovne plasti v debelini 4 do 7 cm </t>
  </si>
  <si>
    <t xml:space="preserve">Izdelava poševne vtočne ali iztočne glave prepusta krožnega prereza iz cementnega betona s premerom  200 cm </t>
  </si>
  <si>
    <t xml:space="preserve">Dobava in pritrditev prometnega znaka, podloga iz aluminijaste pločevine,  znak razreda RA3 (svetlobna odbojnost površine), velikost 600x600 mm (prehod za pešce-2431) </t>
  </si>
  <si>
    <t xml:space="preserve">Dobava in pritrditev prometnega znaka, podloga iz aluminijaste pločevine,  znak razreda RA3 (svetlobna odbojnost površine),  premer 600 mm (stop znak-2102) </t>
  </si>
  <si>
    <t>Montaža predhodno odstranjenih prometnih znakov (zajema samo pritrditev znaka na novi stebriček z novim temeljem)</t>
  </si>
  <si>
    <t>Naprava, dobava in montaža lesene ograje višine 100 cm, na nosilnih lesenih stebričkih sidranih v temelj iz betonske cevi fi 30 cm, zapolnjene z betonom,  vključno s temelji  (izgled ograje kot obstoječa oz. v dogovoru z lastnikom), v profilu P166</t>
  </si>
  <si>
    <t xml:space="preserve">Porušitev in odstranitev asfaltne plasti v debelini 6 do 10 cm </t>
  </si>
  <si>
    <t>Izdelava kanalizacije iz cevi iz cementnega betona, vključno s podložno plastjo iz zmesi kamnitih zrn, premera 60 cm, vključno z navezavo na obstoječo betonsko cev, z vsemi deli in materiali (podaljšanje obstoječega cevnega prepusta)</t>
  </si>
  <si>
    <t>Izdelava  vzdolžne označbe na vozišču z zvočnim in vibracijskim učinkom, z belo barvo, strojno, širina črte 12 cm (ob pasu za pešce, robna prekinjena črta 3/3/3 m)</t>
  </si>
  <si>
    <t>Doplačilo za izdelavo asfaltne mulde v plasteh kot je na vozišču (asfalti so vsebovani v voziščnih konstrukcijah)</t>
  </si>
  <si>
    <t>Porušitev in odstranitev AB in kamnitih parapetnih zidov, svetle višine do 1.0 m + odvoz + deponija</t>
  </si>
  <si>
    <r>
      <t>Površinski izkop plodne zemlje - 1. kategorije</t>
    </r>
    <r>
      <rPr>
        <sz val="10"/>
        <color indexed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z odrivom</t>
    </r>
  </si>
  <si>
    <t>Širok izkop zrnate zemljine  4. kategorije (upoštevan tudi izkop za met. kanalizacijo) + prevoz + deponija</t>
  </si>
  <si>
    <t>Širok izkop vezljive zemljine 3. kategorije (upoštevan tudi izkop za met. kanalizacijo) + prevoz + deponija</t>
  </si>
  <si>
    <t>Kombinirani izkop vezljive zemljine – 3. kategorije – strojno ročni  z nakladanjem; (strojni:ročni=80:20) + odvoz + deponija</t>
  </si>
  <si>
    <r>
      <t>Izkop mehke kamnine – 5.</t>
    </r>
    <r>
      <rPr>
        <strike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kategorije za temelje, kanalske rove, prepuste, jaške in drenaže, širine do 1,0 m in globine do 2,0 m + odvoz + deponija</t>
    </r>
  </si>
  <si>
    <t>Zasip z zrnato kamnino – 3./4. kategorije – strojno (utrjevanje v plasteh po 30 cm - zasip za stenami opornih zidov) iz izkopa</t>
  </si>
  <si>
    <t>Dobava + izdelava nevezane nosilne plasti enakomerno zrnatega drobljenca iz kamnine v debelini 21 do 30 cm</t>
  </si>
  <si>
    <t>Dobava + izdelava izravnalne plasti iz drobljenca v povprečni debelini do 5 cm (izdelava finega planuma)</t>
  </si>
  <si>
    <t>Dobava +izdelava nosilne plasti bitumizirane zmesi AC 22 base B50/70 A3 v debelini 9 cm (vključno z muldo in koritnico)</t>
  </si>
  <si>
    <t>Dobava + izdelava obrabne in zaporne plasti bitumizirane zmesi AC 8 surf B70/100 A3 v debelini 3 cm (vključno z muldo in koritnico)</t>
  </si>
  <si>
    <t>Dobava + izdelava pobrizga s polimer modificirano bitumensko emulzijo</t>
  </si>
  <si>
    <t>Dobava + izdelava obrabnonosilne plasti bituminizirane zmesi AC 16 surf B 70/100 A4 Z3 v debelini 6 cm, strojno vgrajevanje - ureditev hišnih priključkov</t>
  </si>
  <si>
    <t>Dobava + izdelava obrabne plasti iz tlakovcev iz cementnega betona, debeline 7 cm, stiki zaliti s cementno malto - ureditev hišnih priključkov, parkirišča</t>
  </si>
  <si>
    <t xml:space="preserve">Dobava in pritrditev prometnega znaka, podloga iz aluminijaste pločevine,  znak razreda RA3 (svetlobna odbojnost površine), trikotne oblike, velikost  900 mm (2101) </t>
  </si>
  <si>
    <t>Dobava in vgraditev prometnega ogledala s konveksno odsevno protirosno površino  vel. 80x100 cm (brez stebrička) s površino, ki ne zmrzuje in premazom proti prekomernim rošenjem (11201)</t>
  </si>
  <si>
    <r>
      <t>Izdelava tankoslojne vzdolžne označbe na vozišču z enokomponentno belo barvo, vključno 250 g/m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 posipa z drobci / kroglicami stekla, strojno, debelina plasti suhe snovi 250 mm, širina črte 12 cm (robna prekinjena črta 3/3/3 m)</t>
    </r>
  </si>
  <si>
    <t>Površinski izkop plodne zemlje - 1.kategorije z odrivom</t>
  </si>
  <si>
    <t>Širok izkop vezljive zemljine 3. kategorije + odvoz + deponija</t>
  </si>
  <si>
    <t>Širok izkop zrnate zemljine 4. kategorije + odvoz + deponija</t>
  </si>
  <si>
    <t>Ureditev planuma temeljnih tal zrnate/vezljive zemljine – 4./3. kategorije</t>
  </si>
  <si>
    <t>Dobava + izdelava nosilne plasti bitumizirane zmesi AC 22 base B50/70 A3 v debelini 9 cm</t>
  </si>
  <si>
    <t>Dobava + izdelava obrabne in zaporne plasti bitumizirane zmesi AC 8 surf B70/100 A3 v debelini 3 cm</t>
  </si>
  <si>
    <t>Dobava + zatesnitev dilatacijske rege s trajno elastičnim zapolnitvenim materialom (Opomba: rega med hodnikom za pešce in robnikom)</t>
  </si>
  <si>
    <t xml:space="preserve">Dobava in pritrditev prometnega znaka, podloga iz aluminijaste pločevine,  znak razreda RA2 (svetlobna odbojnost površine), velikost 900x250 mm (dopolnilne table) </t>
  </si>
  <si>
    <t>D.6.12</t>
  </si>
  <si>
    <t xml:space="preserve">Dobava in pritrditev prometnega znaka, podloga iz aluminijaste pločevine,  znak razreda RA2 (svetlobna odbojnost površine), trikotne oblike, velikost  900 mm (1119) </t>
  </si>
  <si>
    <t>Dobava + izdelava bankine iz naravno zdrobljenega kamnitega materiala, široke do 0,50 m</t>
  </si>
  <si>
    <t>Izkop mehke kamnine – 4. kategorije za temelje, kanalske rove, prepuste, jaške in drenaže, širine do 1,0 m in globine do 1,0 m (izkop v novo izdelani kamniti gredi, z odlaganjem ob izkopu)</t>
  </si>
  <si>
    <t>Dobava + obsutje cevi s finim, 2x sejanim peskom zrnavosti 0-4 mm po detalju ter ročno nabijanje do potrebne zbitosti</t>
  </si>
  <si>
    <t>Zasip z mehko kamnino –  4. kategorije - strojno (zasipanje jarkov po osnovnem zasipu z materialom od izkopa-kamnite grede)</t>
  </si>
  <si>
    <t>Širok izkop zrnate zemljine  3/4. kategorije (se uporabi za nadaljno uporabo - za zasip za stenami opornih zidov)</t>
  </si>
  <si>
    <t>Dobava + izdelava bankine iz naravno zdrobljenega kamnitega materiala, široke od 0,51 m do 0,75 m</t>
  </si>
  <si>
    <t xml:space="preserve">Dobava in vgraditev nasipa iz zrnate kamnine/vezljive zemljine (32/100) - 4. kategorije, komprimacija v plasteh po 30 cm </t>
  </si>
  <si>
    <t>Dobava + izdelava bankine iz naravno zdrobljenega kamnitega materiala, široke od 0,76 m do 1,00 m</t>
  </si>
  <si>
    <t>Dobava + izdelava obrabne in zaporne plasti bitumizirane zmesi AC 8 surf B70/100 A5 v debelini 5 cm</t>
  </si>
  <si>
    <t>kpl</t>
  </si>
  <si>
    <t>Izvedba začasnih prevezav obstoječe CR v času gradbišča</t>
  </si>
  <si>
    <t>Izvedba vpisa objektov v banko cestnih podatkov (BCP) in GJI</t>
  </si>
  <si>
    <t>Projektantski oz. upravljalski nadzor</t>
  </si>
  <si>
    <t>Trganje asfalta in ponovno asfaltiranje (rezanje, odvoz na deponijo, ostalo enako kot za regionalno cesto)</t>
  </si>
  <si>
    <t>Podboj glavne ceste in vstavljanje PC-E/110 (6m cevi - 1*6m) + gradbena jama na obeh straneh</t>
  </si>
  <si>
    <t>Kombinirani ročno/strojni (30/70%) izkop kabelskega jarka v zemljini III.kat.dim: 0.40 x 1.0 m, obbetoniranje cevi 1xPC-E/110 (beton C8/10, 0,7m3, 6m cevi) ter ponovni zasip (nabijanje…) kanalizacije (1xfi110mm BETON)</t>
  </si>
  <si>
    <t xml:space="preserve">Kombinirani ročno/strojni (30/70%) izkop in zasip kabelskega jarka v (zasip-nabijanje v plasteh po 20 cm) zemljini III.kat.dim: 0.40 x 0.8 m   </t>
  </si>
  <si>
    <t>Organizacija gradbišča (postavitev in odstranitev)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</si>
</sst>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S_I_T_-;\-* #,##0.00\ _S_I_T_-;_-* &quot;-&quot;??\ _S_I_T_-;_-@_-"/>
    <numFmt numFmtId="165" formatCode="#,##0.00\ &quot;€&quot;"/>
  </numFmts>
  <fonts count="38" x14ac:knownFonts="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20"/>
      <name val="Tahoma"/>
      <family val="2"/>
      <charset val="238"/>
    </font>
    <font>
      <sz val="14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vertAlign val="superscript"/>
      <sz val="10"/>
      <name val="Tahoma"/>
      <family val="2"/>
      <charset val="238"/>
    </font>
    <font>
      <u/>
      <sz val="10"/>
      <color indexed="12"/>
      <name val="Arial"/>
      <family val="2"/>
      <charset val="238"/>
    </font>
    <font>
      <strike/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6" tint="-0.249977111117893"/>
      <name val="Tahoma"/>
      <family val="2"/>
      <charset val="238"/>
    </font>
    <font>
      <sz val="14"/>
      <color theme="6" tint="-0.249977111117893"/>
      <name val="Tahoma"/>
      <family val="2"/>
      <charset val="238"/>
    </font>
    <font>
      <sz val="12"/>
      <color theme="6" tint="-0.249977111117893"/>
      <name val="Tahoma"/>
      <family val="2"/>
      <charset val="238"/>
    </font>
    <font>
      <b/>
      <sz val="12"/>
      <color theme="6" tint="-0.249977111117893"/>
      <name val="Tahoma"/>
      <family val="2"/>
      <charset val="238"/>
    </font>
    <font>
      <sz val="10"/>
      <color theme="6" tint="-0.249977111117893"/>
      <name val="Arial CE"/>
      <charset val="238"/>
    </font>
    <font>
      <b/>
      <sz val="10"/>
      <color theme="6" tint="-0.249977111117893"/>
      <name val="Tahoma"/>
      <family val="2"/>
      <charset val="238"/>
    </font>
    <font>
      <b/>
      <sz val="12"/>
      <color rgb="FF0070C0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8"/>
      <color rgb="FF0070C0"/>
      <name val="Tahoma"/>
      <family val="2"/>
      <charset val="238"/>
    </font>
    <font>
      <b/>
      <sz val="8"/>
      <color theme="4"/>
      <name val="Tahoma"/>
      <family val="2"/>
      <charset val="238"/>
    </font>
    <font>
      <sz val="14"/>
      <color rgb="FFFF0000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4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86">
    <xf numFmtId="0" fontId="0" fillId="0" borderId="0" xfId="0"/>
    <xf numFmtId="49" fontId="2" fillId="0" borderId="0" xfId="7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justify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left" vertical="top"/>
    </xf>
    <xf numFmtId="4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/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left" vertical="top"/>
    </xf>
    <xf numFmtId="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 vertical="top"/>
    </xf>
    <xf numFmtId="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/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/>
    </xf>
    <xf numFmtId="0" fontId="8" fillId="0" borderId="0" xfId="0" applyFont="1" applyBorder="1"/>
    <xf numFmtId="0" fontId="3" fillId="0" borderId="0" xfId="0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Fill="1" applyBorder="1"/>
    <xf numFmtId="4" fontId="3" fillId="0" borderId="0" xfId="0" applyNumberFormat="1" applyFont="1" applyBorder="1" applyAlignment="1">
      <alignment horizontal="right" wrapText="1"/>
    </xf>
    <xf numFmtId="4" fontId="13" fillId="0" borderId="0" xfId="0" applyNumberFormat="1" applyFont="1" applyFill="1" applyBorder="1"/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Fill="1" applyBorder="1"/>
    <xf numFmtId="49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/>
    <xf numFmtId="4" fontId="3" fillId="0" borderId="0" xfId="0" applyNumberFormat="1" applyFont="1" applyBorder="1" applyAlignment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right"/>
    </xf>
    <xf numFmtId="4" fontId="20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4" fontId="13" fillId="0" borderId="0" xfId="0" applyNumberFormat="1" applyFont="1" applyBorder="1"/>
    <xf numFmtId="4" fontId="12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4" fontId="13" fillId="0" borderId="0" xfId="0" applyNumberFormat="1" applyFont="1" applyBorder="1" applyAlignment="1">
      <alignment horizontal="justify" wrapText="1"/>
    </xf>
    <xf numFmtId="4" fontId="9" fillId="0" borderId="0" xfId="0" applyNumberFormat="1" applyFont="1" applyBorder="1"/>
    <xf numFmtId="49" fontId="2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justify" wrapText="1"/>
    </xf>
    <xf numFmtId="49" fontId="2" fillId="0" borderId="0" xfId="8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/>
    <xf numFmtId="49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4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65" fontId="3" fillId="0" borderId="0" xfId="0" applyNumberFormat="1" applyFont="1" applyBorder="1"/>
    <xf numFmtId="165" fontId="2" fillId="0" borderId="0" xfId="0" applyNumberFormat="1" applyFont="1" applyFill="1" applyBorder="1" applyAlignment="1"/>
    <xf numFmtId="165" fontId="2" fillId="0" borderId="0" xfId="0" applyNumberFormat="1" applyFont="1" applyBorder="1"/>
    <xf numFmtId="165" fontId="2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Border="1"/>
    <xf numFmtId="4" fontId="24" fillId="0" borderId="0" xfId="0" applyNumberFormat="1" applyFont="1" applyBorder="1"/>
    <xf numFmtId="4" fontId="25" fillId="0" borderId="0" xfId="0" applyNumberFormat="1" applyFont="1" applyBorder="1"/>
    <xf numFmtId="4" fontId="26" fillId="0" borderId="0" xfId="0" applyNumberFormat="1" applyFont="1" applyBorder="1"/>
    <xf numFmtId="4" fontId="27" fillId="0" borderId="0" xfId="0" applyNumberFormat="1" applyFont="1" applyBorder="1" applyAlignment="1">
      <alignment horizontal="left" vertical="top" wrapText="1"/>
    </xf>
    <xf numFmtId="4" fontId="28" fillId="0" borderId="0" xfId="0" applyNumberFormat="1" applyFont="1" applyBorder="1"/>
    <xf numFmtId="4" fontId="22" fillId="0" borderId="0" xfId="0" applyNumberFormat="1" applyFont="1" applyBorder="1"/>
    <xf numFmtId="4" fontId="19" fillId="0" borderId="0" xfId="0" applyNumberFormat="1" applyFont="1" applyBorder="1"/>
    <xf numFmtId="4" fontId="29" fillId="0" borderId="0" xfId="0" applyNumberFormat="1" applyFont="1" applyBorder="1"/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0" fillId="0" borderId="0" xfId="0" applyFont="1" applyFill="1" applyBorder="1" applyAlignment="1">
      <alignment wrapText="1"/>
    </xf>
    <xf numFmtId="4" fontId="30" fillId="0" borderId="0" xfId="0" applyNumberFormat="1" applyFont="1" applyBorder="1" applyAlignment="1">
      <alignment wrapText="1"/>
    </xf>
    <xf numFmtId="4" fontId="31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4" fontId="32" fillId="0" borderId="0" xfId="0" applyNumberFormat="1" applyFont="1" applyBorder="1"/>
    <xf numFmtId="4" fontId="33" fillId="0" borderId="0" xfId="0" applyNumberFormat="1" applyFont="1" applyBorder="1"/>
    <xf numFmtId="0" fontId="22" fillId="0" borderId="0" xfId="0" applyFont="1" applyBorder="1"/>
    <xf numFmtId="49" fontId="2" fillId="0" borderId="0" xfId="8" applyNumberFormat="1" applyFont="1" applyFill="1" applyBorder="1" applyAlignment="1">
      <alignment vertical="center"/>
    </xf>
    <xf numFmtId="0" fontId="34" fillId="0" borderId="0" xfId="0" applyFont="1" applyBorder="1"/>
    <xf numFmtId="0" fontId="19" fillId="0" borderId="0" xfId="0" applyFont="1" applyBorder="1"/>
    <xf numFmtId="0" fontId="35" fillId="0" borderId="0" xfId="0" applyFont="1" applyBorder="1"/>
    <xf numFmtId="0" fontId="20" fillId="0" borderId="0" xfId="0" applyFont="1" applyBorder="1"/>
    <xf numFmtId="4" fontId="31" fillId="0" borderId="0" xfId="0" applyNumberFormat="1" applyFont="1" applyBorder="1"/>
    <xf numFmtId="0" fontId="22" fillId="0" borderId="0" xfId="0" applyFont="1" applyFill="1" applyBorder="1"/>
    <xf numFmtId="4" fontId="20" fillId="0" borderId="0" xfId="0" applyNumberFormat="1" applyFont="1" applyBorder="1"/>
    <xf numFmtId="0" fontId="20" fillId="0" borderId="0" xfId="0" applyFont="1" applyFill="1" applyBorder="1"/>
    <xf numFmtId="0" fontId="17" fillId="0" borderId="0" xfId="0" applyFont="1" applyFill="1" applyBorder="1" applyAlignment="1">
      <alignment wrapText="1"/>
    </xf>
    <xf numFmtId="4" fontId="28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4" fontId="25" fillId="0" borderId="0" xfId="0" applyNumberFormat="1" applyFont="1" applyFill="1" applyBorder="1"/>
    <xf numFmtId="0" fontId="3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7" fillId="0" borderId="0" xfId="0" applyFont="1" applyBorder="1"/>
    <xf numFmtId="4" fontId="2" fillId="0" borderId="0" xfId="0" applyNumberFormat="1" applyFont="1" applyBorder="1" applyProtection="1"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/>
    <xf numFmtId="0" fontId="7" fillId="0" borderId="0" xfId="0" applyFont="1" applyBorder="1" applyAlignment="1">
      <alignment horizontal="right"/>
    </xf>
    <xf numFmtId="165" fontId="7" fillId="0" borderId="0" xfId="0" applyNumberFormat="1" applyFont="1" applyBorder="1" applyAlignment="1"/>
    <xf numFmtId="0" fontId="5" fillId="0" borderId="0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right"/>
    </xf>
    <xf numFmtId="165" fontId="6" fillId="0" borderId="0" xfId="0" applyNumberFormat="1" applyFont="1" applyBorder="1" applyAlignment="1"/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right"/>
    </xf>
    <xf numFmtId="4" fontId="32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165" fontId="2" fillId="0" borderId="0" xfId="0" applyNumberFormat="1" applyFont="1" applyBorder="1" applyAlignment="1"/>
    <xf numFmtId="165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/>
    <xf numFmtId="0" fontId="3" fillId="0" borderId="0" xfId="0" applyFont="1" applyBorder="1" applyAlignment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/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165" fontId="19" fillId="0" borderId="0" xfId="0" applyNumberFormat="1" applyFont="1" applyBorder="1" applyAlignment="1"/>
    <xf numFmtId="0" fontId="3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9">
    <cellStyle name="Hiperpovezava 2" xfId="1"/>
    <cellStyle name="Navadno" xfId="0" builtinId="0"/>
    <cellStyle name="Navadno 2" xfId="2"/>
    <cellStyle name="Navadno 3" xfId="3"/>
    <cellStyle name="Navadno 5" xfId="4"/>
    <cellStyle name="Normal 2" xfId="5"/>
    <cellStyle name="Percent 2" xfId="6"/>
    <cellStyle name="Vejica" xfId="7" builtinId="3"/>
    <cellStyle name="Vejica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8"/>
  <sheetViews>
    <sheetView view="pageBreakPreview" topLeftCell="A13" zoomScaleNormal="100" zoomScaleSheetLayoutView="100" workbookViewId="0">
      <selection activeCell="A2" sqref="A2:F2"/>
    </sheetView>
  </sheetViews>
  <sheetFormatPr defaultRowHeight="12.75" x14ac:dyDescent="0.2"/>
  <cols>
    <col min="1" max="1" width="10.7109375" style="68" customWidth="1"/>
    <col min="2" max="2" width="45.7109375" style="31" customWidth="1"/>
    <col min="3" max="3" width="15.7109375" style="28" customWidth="1"/>
    <col min="4" max="5" width="15.7109375" style="13" customWidth="1"/>
    <col min="6" max="6" width="20.7109375" style="13" customWidth="1"/>
    <col min="7" max="7" width="9.140625" style="28"/>
    <col min="8" max="8" width="15.140625" style="109" bestFit="1" customWidth="1"/>
    <col min="9" max="16384" width="9.140625" style="28"/>
  </cols>
  <sheetData>
    <row r="1" spans="1:8" ht="26.25" customHeight="1" x14ac:dyDescent="0.2">
      <c r="A1" s="32"/>
      <c r="E1" s="27"/>
      <c r="F1" s="27"/>
    </row>
    <row r="2" spans="1:8" ht="55.15" customHeight="1" x14ac:dyDescent="0.2">
      <c r="A2" s="165" t="s">
        <v>351</v>
      </c>
      <c r="B2" s="165"/>
      <c r="C2" s="165"/>
      <c r="D2" s="165"/>
      <c r="E2" s="165"/>
      <c r="F2" s="165"/>
    </row>
    <row r="3" spans="1:8" ht="32.25" customHeight="1" x14ac:dyDescent="0.2">
      <c r="A3" s="26"/>
      <c r="B3" s="161"/>
      <c r="C3" s="161"/>
      <c r="D3" s="161"/>
      <c r="E3" s="162"/>
      <c r="F3" s="162"/>
    </row>
    <row r="4" spans="1:8" s="35" customFormat="1" ht="45" customHeight="1" x14ac:dyDescent="0.25">
      <c r="A4" s="34"/>
      <c r="B4" s="164" t="s">
        <v>332</v>
      </c>
      <c r="C4" s="164"/>
      <c r="D4" s="164"/>
      <c r="E4" s="166"/>
      <c r="F4" s="166"/>
      <c r="H4" s="110"/>
    </row>
    <row r="5" spans="1:8" x14ac:dyDescent="0.2">
      <c r="A5" s="26"/>
      <c r="B5" s="161"/>
      <c r="C5" s="161"/>
      <c r="D5" s="161"/>
      <c r="E5" s="162"/>
      <c r="F5" s="162"/>
    </row>
    <row r="6" spans="1:8" x14ac:dyDescent="0.2">
      <c r="A6" s="26"/>
      <c r="B6" s="163"/>
      <c r="C6" s="161"/>
      <c r="D6" s="161"/>
      <c r="E6" s="162"/>
      <c r="F6" s="162"/>
    </row>
    <row r="7" spans="1:8" x14ac:dyDescent="0.2">
      <c r="A7" s="26"/>
      <c r="B7" s="161"/>
      <c r="C7" s="161"/>
      <c r="D7" s="161"/>
      <c r="E7" s="162"/>
      <c r="F7" s="162"/>
    </row>
    <row r="8" spans="1:8" ht="15" x14ac:dyDescent="0.2">
      <c r="A8" s="26"/>
      <c r="B8" s="164" t="s">
        <v>339</v>
      </c>
      <c r="C8" s="164"/>
      <c r="D8" s="164"/>
      <c r="E8" s="162"/>
      <c r="F8" s="162"/>
    </row>
    <row r="9" spans="1:8" x14ac:dyDescent="0.2">
      <c r="A9" s="26"/>
      <c r="B9" s="161"/>
      <c r="C9" s="161"/>
      <c r="D9" s="161"/>
      <c r="E9" s="162"/>
      <c r="F9" s="162"/>
    </row>
    <row r="10" spans="1:8" x14ac:dyDescent="0.2">
      <c r="A10" s="26"/>
      <c r="B10" s="161"/>
      <c r="C10" s="161"/>
      <c r="D10" s="161"/>
      <c r="E10" s="162"/>
      <c r="F10" s="162"/>
    </row>
    <row r="11" spans="1:8" x14ac:dyDescent="0.2">
      <c r="A11" s="26"/>
      <c r="B11" s="161"/>
      <c r="C11" s="161"/>
      <c r="D11" s="161"/>
      <c r="E11" s="162"/>
      <c r="F11" s="162"/>
    </row>
    <row r="12" spans="1:8" x14ac:dyDescent="0.2">
      <c r="A12" s="26"/>
      <c r="B12" s="161"/>
      <c r="C12" s="161"/>
      <c r="D12" s="161"/>
      <c r="E12" s="162"/>
      <c r="F12" s="162"/>
    </row>
    <row r="13" spans="1:8" s="29" customFormat="1" ht="15" x14ac:dyDescent="0.2">
      <c r="A13" s="19" t="s">
        <v>32</v>
      </c>
      <c r="B13" s="160" t="s">
        <v>338</v>
      </c>
      <c r="C13" s="160"/>
      <c r="D13" s="160"/>
      <c r="E13" s="153">
        <f>'REGIONALNA CESTA'!E31:F31</f>
        <v>44000</v>
      </c>
      <c r="F13" s="153"/>
      <c r="H13" s="111"/>
    </row>
    <row r="14" spans="1:8" s="29" customFormat="1" ht="15" x14ac:dyDescent="0.2">
      <c r="A14" s="19"/>
      <c r="B14" s="161"/>
      <c r="C14" s="161"/>
      <c r="D14" s="161"/>
      <c r="E14" s="153"/>
      <c r="F14" s="153"/>
      <c r="H14" s="111"/>
    </row>
    <row r="15" spans="1:8" s="29" customFormat="1" ht="15" x14ac:dyDescent="0.2">
      <c r="A15" s="19" t="s">
        <v>33</v>
      </c>
      <c r="B15" s="160" t="s">
        <v>252</v>
      </c>
      <c r="C15" s="160"/>
      <c r="D15" s="160"/>
      <c r="E15" s="153">
        <f>'HODNIK ZA PEŠCE'!E29:F29</f>
        <v>0</v>
      </c>
      <c r="F15" s="153"/>
      <c r="H15" s="111"/>
    </row>
    <row r="16" spans="1:8" s="29" customFormat="1" ht="15" x14ac:dyDescent="0.2">
      <c r="A16" s="19"/>
      <c r="B16" s="161"/>
      <c r="C16" s="161"/>
      <c r="D16" s="161"/>
      <c r="E16" s="153"/>
      <c r="F16" s="153"/>
      <c r="H16" s="111"/>
    </row>
    <row r="17" spans="1:8" s="29" customFormat="1" ht="15" x14ac:dyDescent="0.2">
      <c r="A17" s="19" t="s">
        <v>34</v>
      </c>
      <c r="B17" s="157" t="s">
        <v>334</v>
      </c>
      <c r="C17" s="157"/>
      <c r="D17" s="157"/>
      <c r="E17" s="158">
        <f>'JAVNA RAZSVETLJAVA'!E27:F27</f>
        <v>3150</v>
      </c>
      <c r="F17" s="158"/>
      <c r="H17" s="111"/>
    </row>
    <row r="18" spans="1:8" s="29" customFormat="1" ht="15" x14ac:dyDescent="0.2">
      <c r="A18" s="19"/>
      <c r="B18" s="160"/>
      <c r="C18" s="160"/>
      <c r="D18" s="160"/>
      <c r="E18" s="153"/>
      <c r="F18" s="153"/>
      <c r="H18" s="111"/>
    </row>
    <row r="19" spans="1:8" s="29" customFormat="1" ht="15" x14ac:dyDescent="0.2">
      <c r="A19" s="8"/>
      <c r="B19" s="148" t="s">
        <v>335</v>
      </c>
      <c r="C19" s="149"/>
      <c r="D19" s="149"/>
      <c r="E19" s="159">
        <f>SUM(E13:F17)</f>
        <v>47150</v>
      </c>
      <c r="F19" s="159"/>
      <c r="H19" s="111"/>
    </row>
    <row r="20" spans="1:8" s="30" customFormat="1" ht="15" x14ac:dyDescent="0.2">
      <c r="A20" s="8"/>
      <c r="B20" s="148"/>
      <c r="C20" s="149"/>
      <c r="D20" s="149"/>
      <c r="E20" s="150"/>
      <c r="F20" s="150"/>
      <c r="H20" s="112"/>
    </row>
    <row r="21" spans="1:8" s="29" customFormat="1" ht="15" x14ac:dyDescent="0.2">
      <c r="A21" s="19"/>
      <c r="B21" s="152" t="s">
        <v>325</v>
      </c>
      <c r="C21" s="152"/>
      <c r="D21" s="152"/>
      <c r="E21" s="153">
        <f>E19*0.22</f>
        <v>10373</v>
      </c>
      <c r="F21" s="153"/>
      <c r="H21" s="111"/>
    </row>
    <row r="22" spans="1:8" s="30" customFormat="1" ht="15" x14ac:dyDescent="0.2">
      <c r="A22" s="8"/>
      <c r="B22" s="156"/>
      <c r="C22" s="156"/>
      <c r="D22" s="156"/>
      <c r="E22" s="150"/>
      <c r="F22" s="150"/>
      <c r="H22" s="112"/>
    </row>
    <row r="23" spans="1:8" s="29" customFormat="1" ht="25.5" x14ac:dyDescent="0.35">
      <c r="A23" s="19"/>
      <c r="B23" s="154" t="s">
        <v>336</v>
      </c>
      <c r="C23" s="154"/>
      <c r="D23" s="154"/>
      <c r="E23" s="155">
        <f>SUM(E19:F21)</f>
        <v>57523</v>
      </c>
      <c r="F23" s="155"/>
      <c r="H23" s="111"/>
    </row>
    <row r="24" spans="1:8" s="13" customFormat="1" x14ac:dyDescent="0.2">
      <c r="A24" s="2"/>
      <c r="B24" s="31"/>
      <c r="C24" s="28"/>
      <c r="E24" s="103"/>
      <c r="F24" s="103"/>
      <c r="H24" s="109"/>
    </row>
    <row r="25" spans="1:8" s="13" customFormat="1" x14ac:dyDescent="0.2">
      <c r="A25" s="2"/>
      <c r="B25" s="31"/>
      <c r="C25" s="28"/>
      <c r="H25" s="109"/>
    </row>
    <row r="26" spans="1:8" s="13" customFormat="1" x14ac:dyDescent="0.2">
      <c r="A26" s="68"/>
      <c r="B26" s="31"/>
      <c r="C26" s="28"/>
      <c r="H26" s="109"/>
    </row>
    <row r="27" spans="1:8" s="13" customFormat="1" ht="85.15" customHeight="1" x14ac:dyDescent="0.2">
      <c r="A27" s="68"/>
      <c r="B27" s="151" t="s">
        <v>354</v>
      </c>
      <c r="C27" s="151"/>
      <c r="D27" s="151"/>
      <c r="E27" s="151"/>
      <c r="F27" s="151"/>
      <c r="G27" s="99"/>
      <c r="H27" s="113"/>
    </row>
    <row r="28" spans="1:8" s="13" customFormat="1" ht="45" customHeight="1" x14ac:dyDescent="0.2">
      <c r="A28" s="68"/>
      <c r="B28" s="151" t="s">
        <v>350</v>
      </c>
      <c r="C28" s="151"/>
      <c r="D28" s="151"/>
      <c r="E28" s="151"/>
      <c r="F28" s="151"/>
      <c r="G28" s="99"/>
      <c r="H28" s="113"/>
    </row>
    <row r="29" spans="1:8" s="13" customFormat="1" ht="60" customHeight="1" x14ac:dyDescent="0.2">
      <c r="A29" s="68"/>
      <c r="B29" s="151" t="s">
        <v>355</v>
      </c>
      <c r="C29" s="151"/>
      <c r="D29" s="151"/>
      <c r="E29" s="151"/>
      <c r="F29" s="151"/>
      <c r="G29" s="100"/>
      <c r="H29" s="113"/>
    </row>
    <row r="30" spans="1:8" s="13" customFormat="1" x14ac:dyDescent="0.2">
      <c r="A30" s="68"/>
      <c r="B30" s="151" t="s">
        <v>347</v>
      </c>
      <c r="C30" s="151"/>
      <c r="D30" s="151"/>
      <c r="E30" s="151"/>
      <c r="F30" s="151"/>
      <c r="G30" s="99"/>
      <c r="H30" s="113"/>
    </row>
    <row r="31" spans="1:8" s="13" customFormat="1" x14ac:dyDescent="0.2">
      <c r="A31" s="68"/>
      <c r="B31" s="151" t="s">
        <v>348</v>
      </c>
      <c r="C31" s="151"/>
      <c r="D31" s="151"/>
      <c r="E31" s="151"/>
      <c r="F31" s="151"/>
      <c r="G31" s="99"/>
      <c r="H31" s="113"/>
    </row>
    <row r="32" spans="1:8" s="13" customFormat="1" x14ac:dyDescent="0.2">
      <c r="A32" s="68"/>
      <c r="B32" s="151" t="s">
        <v>349</v>
      </c>
      <c r="C32" s="151"/>
      <c r="D32" s="151"/>
      <c r="E32" s="151"/>
      <c r="F32" s="151"/>
      <c r="G32" s="99"/>
      <c r="H32" s="113"/>
    </row>
    <row r="33" spans="1:8" s="13" customFormat="1" x14ac:dyDescent="0.2">
      <c r="A33" s="68"/>
      <c r="B33" s="31"/>
      <c r="C33" s="28"/>
      <c r="H33" s="109"/>
    </row>
    <row r="34" spans="1:8" s="13" customFormat="1" x14ac:dyDescent="0.2">
      <c r="A34" s="68"/>
      <c r="B34" s="31"/>
      <c r="C34" s="28"/>
      <c r="H34" s="109"/>
    </row>
    <row r="35" spans="1:8" s="13" customFormat="1" x14ac:dyDescent="0.2">
      <c r="A35" s="68"/>
      <c r="B35" s="31"/>
      <c r="C35" s="28"/>
      <c r="H35" s="109"/>
    </row>
    <row r="36" spans="1:8" s="13" customFormat="1" x14ac:dyDescent="0.2">
      <c r="A36" s="68"/>
      <c r="B36" s="31"/>
      <c r="C36" s="28"/>
      <c r="H36" s="109"/>
    </row>
    <row r="37" spans="1:8" s="13" customFormat="1" x14ac:dyDescent="0.2">
      <c r="A37" s="68"/>
      <c r="B37" s="31"/>
      <c r="C37" s="28"/>
      <c r="H37" s="109"/>
    </row>
    <row r="38" spans="1:8" s="13" customFormat="1" x14ac:dyDescent="0.2">
      <c r="A38" s="68"/>
      <c r="B38" s="31"/>
      <c r="C38" s="28"/>
      <c r="H38" s="109"/>
    </row>
    <row r="39" spans="1:8" s="13" customFormat="1" x14ac:dyDescent="0.2">
      <c r="A39" s="68"/>
      <c r="B39" s="31"/>
      <c r="C39" s="28"/>
      <c r="H39" s="109"/>
    </row>
    <row r="40" spans="1:8" s="13" customFormat="1" x14ac:dyDescent="0.2">
      <c r="A40" s="68"/>
      <c r="B40" s="31"/>
      <c r="C40" s="28"/>
      <c r="H40" s="109"/>
    </row>
    <row r="41" spans="1:8" s="13" customFormat="1" x14ac:dyDescent="0.2">
      <c r="A41" s="68"/>
      <c r="B41" s="31"/>
      <c r="C41" s="28"/>
      <c r="H41" s="109"/>
    </row>
    <row r="42" spans="1:8" s="13" customFormat="1" x14ac:dyDescent="0.2">
      <c r="A42" s="68"/>
      <c r="B42" s="31"/>
      <c r="C42" s="28"/>
      <c r="H42" s="109"/>
    </row>
    <row r="43" spans="1:8" s="13" customFormat="1" x14ac:dyDescent="0.2">
      <c r="A43" s="68"/>
      <c r="B43" s="31"/>
      <c r="C43" s="28"/>
      <c r="H43" s="109"/>
    </row>
    <row r="44" spans="1:8" s="13" customFormat="1" x14ac:dyDescent="0.2">
      <c r="A44" s="68"/>
      <c r="B44" s="31"/>
      <c r="C44" s="28"/>
      <c r="H44" s="109"/>
    </row>
    <row r="45" spans="1:8" s="13" customFormat="1" x14ac:dyDescent="0.2">
      <c r="A45" s="68"/>
      <c r="B45" s="31"/>
      <c r="C45" s="28"/>
      <c r="H45" s="109"/>
    </row>
    <row r="46" spans="1:8" s="13" customFormat="1" x14ac:dyDescent="0.2">
      <c r="A46" s="68"/>
      <c r="B46" s="31"/>
      <c r="C46" s="28"/>
      <c r="H46" s="109"/>
    </row>
    <row r="47" spans="1:8" s="13" customFormat="1" x14ac:dyDescent="0.2">
      <c r="A47" s="68"/>
      <c r="B47" s="31"/>
      <c r="C47" s="28"/>
      <c r="H47" s="109"/>
    </row>
    <row r="48" spans="1:8" s="13" customFormat="1" x14ac:dyDescent="0.2">
      <c r="A48" s="68"/>
      <c r="B48" s="31"/>
      <c r="C48" s="28"/>
      <c r="H48" s="109"/>
    </row>
    <row r="49" spans="1:8" s="13" customFormat="1" x14ac:dyDescent="0.2">
      <c r="A49" s="68"/>
      <c r="B49" s="31"/>
      <c r="C49" s="28"/>
      <c r="H49" s="109"/>
    </row>
    <row r="50" spans="1:8" s="13" customFormat="1" x14ac:dyDescent="0.2">
      <c r="A50" s="68"/>
      <c r="B50" s="31"/>
      <c r="C50" s="28"/>
      <c r="H50" s="109"/>
    </row>
    <row r="51" spans="1:8" s="13" customFormat="1" x14ac:dyDescent="0.2">
      <c r="A51" s="68"/>
      <c r="B51" s="31"/>
      <c r="C51" s="28"/>
      <c r="H51" s="109"/>
    </row>
    <row r="52" spans="1:8" s="13" customFormat="1" x14ac:dyDescent="0.2">
      <c r="A52" s="68"/>
      <c r="B52" s="31"/>
      <c r="C52" s="28"/>
      <c r="H52" s="109"/>
    </row>
    <row r="53" spans="1:8" s="13" customFormat="1" x14ac:dyDescent="0.2">
      <c r="A53" s="68"/>
      <c r="B53" s="31"/>
      <c r="C53" s="28"/>
      <c r="H53" s="109"/>
    </row>
    <row r="54" spans="1:8" s="13" customFormat="1" x14ac:dyDescent="0.2">
      <c r="A54" s="68"/>
      <c r="B54" s="31"/>
      <c r="C54" s="28"/>
      <c r="H54" s="109"/>
    </row>
    <row r="55" spans="1:8" s="13" customFormat="1" x14ac:dyDescent="0.2">
      <c r="A55" s="68"/>
      <c r="B55" s="31"/>
      <c r="C55" s="28"/>
      <c r="H55" s="109"/>
    </row>
    <row r="56" spans="1:8" s="13" customFormat="1" x14ac:dyDescent="0.2">
      <c r="A56" s="68"/>
      <c r="B56" s="31"/>
      <c r="C56" s="28"/>
      <c r="H56" s="109"/>
    </row>
    <row r="57" spans="1:8" s="13" customFormat="1" x14ac:dyDescent="0.2">
      <c r="A57" s="68"/>
      <c r="B57" s="31"/>
      <c r="C57" s="28"/>
      <c r="H57" s="109"/>
    </row>
    <row r="58" spans="1:8" s="13" customFormat="1" x14ac:dyDescent="0.2">
      <c r="A58" s="68"/>
      <c r="B58" s="31"/>
      <c r="C58" s="28"/>
      <c r="H58" s="109"/>
    </row>
    <row r="59" spans="1:8" s="13" customFormat="1" x14ac:dyDescent="0.2">
      <c r="A59" s="68"/>
      <c r="B59" s="31"/>
      <c r="C59" s="28"/>
      <c r="H59" s="109"/>
    </row>
    <row r="60" spans="1:8" s="13" customFormat="1" x14ac:dyDescent="0.2">
      <c r="A60" s="68"/>
      <c r="B60" s="31"/>
      <c r="C60" s="28"/>
      <c r="H60" s="109"/>
    </row>
    <row r="61" spans="1:8" s="13" customFormat="1" x14ac:dyDescent="0.2">
      <c r="A61" s="68"/>
      <c r="B61" s="31"/>
      <c r="C61" s="28"/>
      <c r="H61" s="109"/>
    </row>
    <row r="62" spans="1:8" s="13" customFormat="1" x14ac:dyDescent="0.2">
      <c r="A62" s="68"/>
      <c r="B62" s="31"/>
      <c r="C62" s="28"/>
      <c r="H62" s="109"/>
    </row>
    <row r="63" spans="1:8" s="13" customFormat="1" x14ac:dyDescent="0.2">
      <c r="A63" s="68"/>
      <c r="B63" s="31"/>
      <c r="C63" s="28"/>
      <c r="H63" s="109"/>
    </row>
    <row r="64" spans="1:8" s="13" customFormat="1" x14ac:dyDescent="0.2">
      <c r="A64" s="68"/>
      <c r="B64" s="31"/>
      <c r="C64" s="28"/>
      <c r="H64" s="109"/>
    </row>
    <row r="65" spans="1:8" s="13" customFormat="1" x14ac:dyDescent="0.2">
      <c r="A65" s="68"/>
      <c r="B65" s="31"/>
      <c r="C65" s="28"/>
      <c r="H65" s="109"/>
    </row>
    <row r="66" spans="1:8" s="13" customFormat="1" x14ac:dyDescent="0.2">
      <c r="A66" s="68"/>
      <c r="B66" s="31"/>
      <c r="C66" s="28"/>
      <c r="H66" s="109"/>
    </row>
    <row r="67" spans="1:8" s="13" customFormat="1" x14ac:dyDescent="0.2">
      <c r="A67" s="68"/>
      <c r="B67" s="31"/>
      <c r="C67" s="28"/>
      <c r="H67" s="109"/>
    </row>
    <row r="68" spans="1:8" s="13" customFormat="1" x14ac:dyDescent="0.2">
      <c r="A68" s="68"/>
      <c r="B68" s="31"/>
      <c r="C68" s="28"/>
      <c r="H68" s="109"/>
    </row>
    <row r="69" spans="1:8" s="13" customFormat="1" x14ac:dyDescent="0.2">
      <c r="A69" s="68"/>
      <c r="B69" s="31"/>
      <c r="C69" s="28"/>
      <c r="H69" s="109"/>
    </row>
    <row r="70" spans="1:8" s="13" customFormat="1" x14ac:dyDescent="0.2">
      <c r="A70" s="68"/>
      <c r="B70" s="31"/>
      <c r="C70" s="28"/>
      <c r="H70" s="109"/>
    </row>
    <row r="71" spans="1:8" s="13" customFormat="1" x14ac:dyDescent="0.2">
      <c r="A71" s="68"/>
      <c r="B71" s="31"/>
      <c r="C71" s="28"/>
      <c r="H71" s="109"/>
    </row>
    <row r="72" spans="1:8" s="13" customFormat="1" x14ac:dyDescent="0.2">
      <c r="A72" s="68"/>
      <c r="B72" s="31"/>
      <c r="C72" s="28"/>
      <c r="H72" s="109"/>
    </row>
    <row r="73" spans="1:8" s="13" customFormat="1" x14ac:dyDescent="0.2">
      <c r="A73" s="68"/>
      <c r="B73" s="31"/>
      <c r="C73" s="28"/>
      <c r="H73" s="109"/>
    </row>
    <row r="74" spans="1:8" s="13" customFormat="1" x14ac:dyDescent="0.2">
      <c r="A74" s="68"/>
      <c r="B74" s="31"/>
      <c r="C74" s="28"/>
      <c r="H74" s="109"/>
    </row>
    <row r="75" spans="1:8" s="13" customFormat="1" x14ac:dyDescent="0.2">
      <c r="A75" s="68"/>
      <c r="B75" s="31"/>
      <c r="C75" s="28"/>
      <c r="H75" s="109"/>
    </row>
    <row r="76" spans="1:8" s="13" customFormat="1" x14ac:dyDescent="0.2">
      <c r="A76" s="68"/>
      <c r="B76" s="31"/>
      <c r="C76" s="28"/>
      <c r="H76" s="109"/>
    </row>
    <row r="77" spans="1:8" s="13" customFormat="1" x14ac:dyDescent="0.2">
      <c r="A77" s="68"/>
      <c r="B77" s="31"/>
      <c r="C77" s="28"/>
      <c r="H77" s="109"/>
    </row>
    <row r="78" spans="1:8" s="13" customFormat="1" x14ac:dyDescent="0.2">
      <c r="A78" s="68"/>
      <c r="B78" s="31"/>
      <c r="C78" s="28"/>
      <c r="H78" s="109"/>
    </row>
    <row r="79" spans="1:8" s="13" customFormat="1" x14ac:dyDescent="0.2">
      <c r="A79" s="68"/>
      <c r="B79" s="31"/>
      <c r="C79" s="28"/>
      <c r="H79" s="109"/>
    </row>
    <row r="80" spans="1:8" s="13" customFormat="1" x14ac:dyDescent="0.2">
      <c r="A80" s="68"/>
      <c r="B80" s="31"/>
      <c r="C80" s="28"/>
      <c r="H80" s="109"/>
    </row>
    <row r="81" spans="1:8" s="13" customFormat="1" x14ac:dyDescent="0.2">
      <c r="A81" s="68"/>
      <c r="B81" s="31"/>
      <c r="C81" s="28"/>
      <c r="H81" s="109"/>
    </row>
    <row r="82" spans="1:8" s="13" customFormat="1" x14ac:dyDescent="0.2">
      <c r="A82" s="68"/>
      <c r="B82" s="31"/>
      <c r="C82" s="28"/>
      <c r="H82" s="109"/>
    </row>
    <row r="83" spans="1:8" s="13" customFormat="1" x14ac:dyDescent="0.2">
      <c r="A83" s="68"/>
      <c r="B83" s="31"/>
      <c r="C83" s="28"/>
      <c r="H83" s="109"/>
    </row>
    <row r="84" spans="1:8" s="13" customFormat="1" x14ac:dyDescent="0.2">
      <c r="A84" s="68"/>
      <c r="B84" s="31"/>
      <c r="C84" s="28"/>
      <c r="H84" s="109"/>
    </row>
    <row r="85" spans="1:8" s="13" customFormat="1" x14ac:dyDescent="0.2">
      <c r="A85" s="68"/>
      <c r="B85" s="31"/>
      <c r="C85" s="28"/>
      <c r="H85" s="109"/>
    </row>
    <row r="86" spans="1:8" s="13" customFormat="1" x14ac:dyDescent="0.2">
      <c r="A86" s="68"/>
      <c r="B86" s="31"/>
      <c r="C86" s="28"/>
      <c r="H86" s="109"/>
    </row>
    <row r="87" spans="1:8" s="13" customFormat="1" x14ac:dyDescent="0.2">
      <c r="A87" s="68"/>
      <c r="B87" s="31"/>
      <c r="C87" s="28"/>
      <c r="H87" s="109"/>
    </row>
    <row r="88" spans="1:8" s="13" customFormat="1" x14ac:dyDescent="0.2">
      <c r="A88" s="68"/>
      <c r="B88" s="31"/>
      <c r="C88" s="28"/>
      <c r="H88" s="109"/>
    </row>
    <row r="89" spans="1:8" s="13" customFormat="1" x14ac:dyDescent="0.2">
      <c r="A89" s="68"/>
      <c r="B89" s="31"/>
      <c r="C89" s="28"/>
      <c r="H89" s="109"/>
    </row>
    <row r="90" spans="1:8" s="13" customFormat="1" x14ac:dyDescent="0.2">
      <c r="A90" s="68"/>
      <c r="B90" s="31"/>
      <c r="C90" s="28"/>
      <c r="H90" s="109"/>
    </row>
    <row r="91" spans="1:8" s="13" customFormat="1" x14ac:dyDescent="0.2">
      <c r="A91" s="68"/>
      <c r="B91" s="31"/>
      <c r="C91" s="28"/>
      <c r="H91" s="109"/>
    </row>
    <row r="92" spans="1:8" s="13" customFormat="1" x14ac:dyDescent="0.2">
      <c r="A92" s="68"/>
      <c r="B92" s="31"/>
      <c r="C92" s="28"/>
      <c r="H92" s="109"/>
    </row>
    <row r="93" spans="1:8" s="13" customFormat="1" x14ac:dyDescent="0.2">
      <c r="A93" s="68"/>
      <c r="B93" s="31"/>
      <c r="C93" s="28"/>
      <c r="H93" s="109"/>
    </row>
    <row r="94" spans="1:8" s="13" customFormat="1" x14ac:dyDescent="0.2">
      <c r="A94" s="68"/>
      <c r="B94" s="31"/>
      <c r="C94" s="28"/>
      <c r="H94" s="109"/>
    </row>
    <row r="95" spans="1:8" s="13" customFormat="1" x14ac:dyDescent="0.2">
      <c r="A95" s="68"/>
      <c r="B95" s="31"/>
      <c r="C95" s="28"/>
      <c r="H95" s="109"/>
    </row>
    <row r="96" spans="1:8" s="13" customFormat="1" x14ac:dyDescent="0.2">
      <c r="A96" s="68"/>
      <c r="B96" s="31"/>
      <c r="C96" s="28"/>
      <c r="H96" s="109"/>
    </row>
    <row r="97" spans="1:8" s="13" customFormat="1" x14ac:dyDescent="0.2">
      <c r="A97" s="68"/>
      <c r="B97" s="31"/>
      <c r="C97" s="28"/>
      <c r="H97" s="109"/>
    </row>
    <row r="98" spans="1:8" s="13" customFormat="1" x14ac:dyDescent="0.2">
      <c r="A98" s="68"/>
      <c r="B98" s="31"/>
      <c r="C98" s="28"/>
      <c r="H98" s="109"/>
    </row>
    <row r="99" spans="1:8" s="13" customFormat="1" x14ac:dyDescent="0.2">
      <c r="A99" s="68"/>
      <c r="B99" s="31"/>
      <c r="C99" s="28"/>
      <c r="H99" s="109"/>
    </row>
    <row r="100" spans="1:8" s="13" customFormat="1" x14ac:dyDescent="0.2">
      <c r="A100" s="68"/>
      <c r="B100" s="31"/>
      <c r="C100" s="28"/>
      <c r="H100" s="109"/>
    </row>
    <row r="101" spans="1:8" s="13" customFormat="1" x14ac:dyDescent="0.2">
      <c r="A101" s="68"/>
      <c r="B101" s="31"/>
      <c r="C101" s="28"/>
      <c r="H101" s="109"/>
    </row>
    <row r="102" spans="1:8" s="13" customFormat="1" x14ac:dyDescent="0.2">
      <c r="A102" s="68"/>
      <c r="B102" s="31"/>
      <c r="C102" s="28"/>
      <c r="H102" s="109"/>
    </row>
    <row r="103" spans="1:8" s="13" customFormat="1" x14ac:dyDescent="0.2">
      <c r="A103" s="68"/>
      <c r="B103" s="31"/>
      <c r="C103" s="28"/>
      <c r="H103" s="109"/>
    </row>
    <row r="104" spans="1:8" s="13" customFormat="1" x14ac:dyDescent="0.2">
      <c r="A104" s="68"/>
      <c r="B104" s="31"/>
      <c r="C104" s="28"/>
      <c r="H104" s="109"/>
    </row>
    <row r="105" spans="1:8" s="13" customFormat="1" x14ac:dyDescent="0.2">
      <c r="A105" s="68"/>
      <c r="B105" s="31"/>
      <c r="C105" s="28"/>
      <c r="H105" s="109"/>
    </row>
    <row r="106" spans="1:8" s="13" customFormat="1" x14ac:dyDescent="0.2">
      <c r="A106" s="68"/>
      <c r="B106" s="31"/>
      <c r="C106" s="28"/>
      <c r="H106" s="109"/>
    </row>
    <row r="107" spans="1:8" s="13" customFormat="1" x14ac:dyDescent="0.2">
      <c r="A107" s="68"/>
      <c r="B107" s="31"/>
      <c r="C107" s="28"/>
      <c r="H107" s="109"/>
    </row>
    <row r="108" spans="1:8" s="13" customFormat="1" x14ac:dyDescent="0.2">
      <c r="A108" s="68"/>
      <c r="B108" s="31"/>
      <c r="C108" s="28"/>
      <c r="H108" s="109"/>
    </row>
    <row r="109" spans="1:8" s="13" customFormat="1" x14ac:dyDescent="0.2">
      <c r="A109" s="68"/>
      <c r="B109" s="31"/>
      <c r="C109" s="28"/>
      <c r="H109" s="109"/>
    </row>
    <row r="110" spans="1:8" s="13" customFormat="1" x14ac:dyDescent="0.2">
      <c r="A110" s="68"/>
      <c r="B110" s="31"/>
      <c r="C110" s="28"/>
      <c r="H110" s="109"/>
    </row>
    <row r="111" spans="1:8" s="13" customFormat="1" x14ac:dyDescent="0.2">
      <c r="A111" s="68"/>
      <c r="B111" s="31"/>
      <c r="C111" s="28"/>
      <c r="H111" s="109"/>
    </row>
    <row r="112" spans="1:8" s="13" customFormat="1" x14ac:dyDescent="0.2">
      <c r="A112" s="68"/>
      <c r="B112" s="31"/>
      <c r="C112" s="28"/>
      <c r="H112" s="109"/>
    </row>
    <row r="113" spans="1:8" s="13" customFormat="1" x14ac:dyDescent="0.2">
      <c r="A113" s="68"/>
      <c r="B113" s="31"/>
      <c r="C113" s="28"/>
      <c r="H113" s="109"/>
    </row>
    <row r="114" spans="1:8" s="13" customFormat="1" x14ac:dyDescent="0.2">
      <c r="A114" s="68"/>
      <c r="B114" s="31"/>
      <c r="C114" s="28"/>
      <c r="H114" s="109"/>
    </row>
    <row r="115" spans="1:8" s="13" customFormat="1" x14ac:dyDescent="0.2">
      <c r="A115" s="68"/>
      <c r="B115" s="31"/>
      <c r="C115" s="28"/>
      <c r="H115" s="109"/>
    </row>
    <row r="116" spans="1:8" s="13" customFormat="1" x14ac:dyDescent="0.2">
      <c r="A116" s="68"/>
      <c r="B116" s="31"/>
      <c r="C116" s="28"/>
      <c r="H116" s="109"/>
    </row>
    <row r="117" spans="1:8" s="13" customFormat="1" x14ac:dyDescent="0.2">
      <c r="A117" s="68"/>
      <c r="B117" s="31"/>
      <c r="C117" s="28"/>
      <c r="H117" s="109"/>
    </row>
    <row r="118" spans="1:8" s="13" customFormat="1" x14ac:dyDescent="0.2">
      <c r="A118" s="68"/>
      <c r="B118" s="31"/>
      <c r="C118" s="28"/>
      <c r="H118" s="109"/>
    </row>
    <row r="119" spans="1:8" s="13" customFormat="1" x14ac:dyDescent="0.2">
      <c r="A119" s="68"/>
      <c r="B119" s="31"/>
      <c r="C119" s="28"/>
      <c r="H119" s="109"/>
    </row>
    <row r="120" spans="1:8" s="13" customFormat="1" x14ac:dyDescent="0.2">
      <c r="A120" s="68"/>
      <c r="B120" s="31"/>
      <c r="C120" s="28"/>
      <c r="H120" s="109"/>
    </row>
    <row r="121" spans="1:8" s="13" customFormat="1" x14ac:dyDescent="0.2">
      <c r="A121" s="68"/>
      <c r="B121" s="31"/>
      <c r="C121" s="28"/>
      <c r="H121" s="109"/>
    </row>
    <row r="122" spans="1:8" s="13" customFormat="1" x14ac:dyDescent="0.2">
      <c r="A122" s="68"/>
      <c r="B122" s="31"/>
      <c r="C122" s="28"/>
      <c r="H122" s="109"/>
    </row>
    <row r="123" spans="1:8" s="13" customFormat="1" x14ac:dyDescent="0.2">
      <c r="A123" s="68"/>
      <c r="B123" s="31"/>
      <c r="C123" s="28"/>
      <c r="H123" s="109"/>
    </row>
    <row r="124" spans="1:8" s="13" customFormat="1" x14ac:dyDescent="0.2">
      <c r="A124" s="68"/>
      <c r="B124" s="31"/>
      <c r="C124" s="28"/>
      <c r="H124" s="109"/>
    </row>
    <row r="125" spans="1:8" s="13" customFormat="1" x14ac:dyDescent="0.2">
      <c r="A125" s="68"/>
      <c r="B125" s="31"/>
      <c r="C125" s="28"/>
      <c r="H125" s="109"/>
    </row>
    <row r="126" spans="1:8" s="13" customFormat="1" x14ac:dyDescent="0.2">
      <c r="A126" s="68"/>
      <c r="B126" s="31"/>
      <c r="C126" s="28"/>
      <c r="H126" s="109"/>
    </row>
    <row r="127" spans="1:8" s="13" customFormat="1" x14ac:dyDescent="0.2">
      <c r="A127" s="68"/>
      <c r="B127" s="31"/>
      <c r="C127" s="28"/>
      <c r="H127" s="109"/>
    </row>
    <row r="128" spans="1:8" s="13" customFormat="1" x14ac:dyDescent="0.2">
      <c r="A128" s="68"/>
      <c r="B128" s="31"/>
      <c r="C128" s="28"/>
      <c r="H128" s="109"/>
    </row>
    <row r="129" spans="1:8" s="13" customFormat="1" x14ac:dyDescent="0.2">
      <c r="A129" s="68"/>
      <c r="B129" s="31"/>
      <c r="C129" s="28"/>
      <c r="H129" s="109"/>
    </row>
    <row r="130" spans="1:8" s="13" customFormat="1" x14ac:dyDescent="0.2">
      <c r="A130" s="68"/>
      <c r="B130" s="31"/>
      <c r="C130" s="28"/>
      <c r="H130" s="109"/>
    </row>
    <row r="131" spans="1:8" s="13" customFormat="1" x14ac:dyDescent="0.2">
      <c r="A131" s="68"/>
      <c r="B131" s="31"/>
      <c r="C131" s="28"/>
      <c r="H131" s="109"/>
    </row>
    <row r="132" spans="1:8" s="13" customFormat="1" x14ac:dyDescent="0.2">
      <c r="A132" s="68"/>
      <c r="B132" s="31"/>
      <c r="C132" s="28"/>
      <c r="H132" s="109"/>
    </row>
    <row r="133" spans="1:8" s="13" customFormat="1" x14ac:dyDescent="0.2">
      <c r="A133" s="68"/>
      <c r="B133" s="31"/>
      <c r="C133" s="28"/>
      <c r="H133" s="109"/>
    </row>
    <row r="134" spans="1:8" s="13" customFormat="1" x14ac:dyDescent="0.2">
      <c r="A134" s="68"/>
      <c r="B134" s="31"/>
      <c r="C134" s="28"/>
      <c r="H134" s="109"/>
    </row>
    <row r="135" spans="1:8" s="13" customFormat="1" x14ac:dyDescent="0.2">
      <c r="A135" s="68"/>
      <c r="B135" s="31"/>
      <c r="C135" s="28"/>
      <c r="H135" s="109"/>
    </row>
    <row r="136" spans="1:8" s="13" customFormat="1" x14ac:dyDescent="0.2">
      <c r="A136" s="68"/>
      <c r="B136" s="31"/>
      <c r="C136" s="28"/>
      <c r="H136" s="109"/>
    </row>
    <row r="137" spans="1:8" s="13" customFormat="1" x14ac:dyDescent="0.2">
      <c r="A137" s="68"/>
      <c r="B137" s="31"/>
      <c r="C137" s="28"/>
      <c r="H137" s="109"/>
    </row>
    <row r="138" spans="1:8" s="13" customFormat="1" x14ac:dyDescent="0.2">
      <c r="A138" s="68"/>
      <c r="B138" s="31"/>
      <c r="C138" s="28"/>
      <c r="H138" s="109"/>
    </row>
    <row r="139" spans="1:8" s="13" customFormat="1" x14ac:dyDescent="0.2">
      <c r="A139" s="68"/>
      <c r="B139" s="31"/>
      <c r="C139" s="28"/>
      <c r="H139" s="109"/>
    </row>
    <row r="140" spans="1:8" s="13" customFormat="1" x14ac:dyDescent="0.2">
      <c r="A140" s="68"/>
      <c r="B140" s="31"/>
      <c r="C140" s="28"/>
      <c r="H140" s="109"/>
    </row>
    <row r="141" spans="1:8" s="13" customFormat="1" x14ac:dyDescent="0.2">
      <c r="A141" s="68"/>
      <c r="B141" s="31"/>
      <c r="C141" s="28"/>
      <c r="H141" s="109"/>
    </row>
    <row r="142" spans="1:8" s="13" customFormat="1" x14ac:dyDescent="0.2">
      <c r="A142" s="68"/>
      <c r="B142" s="31"/>
      <c r="C142" s="28"/>
      <c r="H142" s="109"/>
    </row>
    <row r="143" spans="1:8" s="13" customFormat="1" x14ac:dyDescent="0.2">
      <c r="A143" s="68"/>
      <c r="B143" s="31"/>
      <c r="C143" s="28"/>
      <c r="H143" s="109"/>
    </row>
    <row r="144" spans="1:8" s="13" customFormat="1" x14ac:dyDescent="0.2">
      <c r="A144" s="68"/>
      <c r="B144" s="31"/>
      <c r="C144" s="28"/>
      <c r="H144" s="109"/>
    </row>
    <row r="145" spans="1:8" s="13" customFormat="1" x14ac:dyDescent="0.2">
      <c r="A145" s="68"/>
      <c r="B145" s="31"/>
      <c r="C145" s="28"/>
      <c r="H145" s="109"/>
    </row>
    <row r="146" spans="1:8" s="13" customFormat="1" x14ac:dyDescent="0.2">
      <c r="A146" s="68"/>
      <c r="B146" s="31"/>
      <c r="C146" s="28"/>
      <c r="H146" s="109"/>
    </row>
    <row r="147" spans="1:8" s="13" customFormat="1" x14ac:dyDescent="0.2">
      <c r="A147" s="68"/>
      <c r="B147" s="31"/>
      <c r="C147" s="28"/>
      <c r="H147" s="109"/>
    </row>
    <row r="148" spans="1:8" s="13" customFormat="1" x14ac:dyDescent="0.2">
      <c r="A148" s="68"/>
      <c r="B148" s="31"/>
      <c r="C148" s="28"/>
      <c r="H148" s="109"/>
    </row>
    <row r="149" spans="1:8" s="13" customFormat="1" x14ac:dyDescent="0.2">
      <c r="A149" s="68"/>
      <c r="B149" s="31"/>
      <c r="C149" s="28"/>
      <c r="H149" s="109"/>
    </row>
    <row r="150" spans="1:8" s="13" customFormat="1" x14ac:dyDescent="0.2">
      <c r="A150" s="68"/>
      <c r="B150" s="31"/>
      <c r="C150" s="28"/>
      <c r="H150" s="109"/>
    </row>
    <row r="151" spans="1:8" s="13" customFormat="1" x14ac:dyDescent="0.2">
      <c r="A151" s="68"/>
      <c r="B151" s="31"/>
      <c r="C151" s="28"/>
      <c r="H151" s="109"/>
    </row>
    <row r="152" spans="1:8" s="13" customFormat="1" x14ac:dyDescent="0.2">
      <c r="A152" s="68"/>
      <c r="B152" s="31"/>
      <c r="C152" s="28"/>
      <c r="H152" s="109"/>
    </row>
    <row r="153" spans="1:8" s="13" customFormat="1" x14ac:dyDescent="0.2">
      <c r="A153" s="68"/>
      <c r="B153" s="31"/>
      <c r="C153" s="28"/>
      <c r="H153" s="109"/>
    </row>
    <row r="154" spans="1:8" s="13" customFormat="1" x14ac:dyDescent="0.2">
      <c r="A154" s="68"/>
      <c r="B154" s="31"/>
      <c r="C154" s="28"/>
      <c r="H154" s="109"/>
    </row>
    <row r="155" spans="1:8" s="13" customFormat="1" x14ac:dyDescent="0.2">
      <c r="A155" s="68"/>
      <c r="B155" s="31"/>
      <c r="C155" s="28"/>
      <c r="H155" s="109"/>
    </row>
    <row r="156" spans="1:8" s="13" customFormat="1" x14ac:dyDescent="0.2">
      <c r="A156" s="68"/>
      <c r="B156" s="31"/>
      <c r="C156" s="28"/>
      <c r="H156" s="109"/>
    </row>
    <row r="157" spans="1:8" s="13" customFormat="1" x14ac:dyDescent="0.2">
      <c r="A157" s="68"/>
      <c r="B157" s="31"/>
      <c r="C157" s="28"/>
      <c r="H157" s="109"/>
    </row>
    <row r="158" spans="1:8" s="13" customFormat="1" x14ac:dyDescent="0.2">
      <c r="A158" s="68"/>
      <c r="B158" s="31"/>
      <c r="C158" s="28"/>
      <c r="H158" s="109"/>
    </row>
    <row r="159" spans="1:8" s="13" customFormat="1" x14ac:dyDescent="0.2">
      <c r="A159" s="68"/>
      <c r="B159" s="31"/>
      <c r="C159" s="28"/>
      <c r="H159" s="109"/>
    </row>
    <row r="160" spans="1:8" s="13" customFormat="1" x14ac:dyDescent="0.2">
      <c r="A160" s="68"/>
      <c r="B160" s="31"/>
      <c r="C160" s="28"/>
      <c r="H160" s="109"/>
    </row>
    <row r="161" spans="1:8" s="13" customFormat="1" x14ac:dyDescent="0.2">
      <c r="A161" s="68"/>
      <c r="B161" s="31"/>
      <c r="C161" s="28"/>
      <c r="H161" s="109"/>
    </row>
    <row r="162" spans="1:8" s="13" customFormat="1" x14ac:dyDescent="0.2">
      <c r="A162" s="68"/>
      <c r="B162" s="31"/>
      <c r="C162" s="28"/>
      <c r="H162" s="109"/>
    </row>
    <row r="163" spans="1:8" s="13" customFormat="1" x14ac:dyDescent="0.2">
      <c r="A163" s="68"/>
      <c r="B163" s="31"/>
      <c r="C163" s="28"/>
      <c r="H163" s="109"/>
    </row>
    <row r="164" spans="1:8" s="13" customFormat="1" x14ac:dyDescent="0.2">
      <c r="A164" s="68"/>
      <c r="B164" s="31"/>
      <c r="C164" s="28"/>
      <c r="H164" s="109"/>
    </row>
    <row r="165" spans="1:8" s="13" customFormat="1" x14ac:dyDescent="0.2">
      <c r="A165" s="68"/>
      <c r="B165" s="31"/>
      <c r="C165" s="28"/>
      <c r="H165" s="109"/>
    </row>
    <row r="166" spans="1:8" s="13" customFormat="1" x14ac:dyDescent="0.2">
      <c r="A166" s="68"/>
      <c r="B166" s="31"/>
      <c r="C166" s="28"/>
      <c r="H166" s="109"/>
    </row>
    <row r="167" spans="1:8" s="13" customFormat="1" x14ac:dyDescent="0.2">
      <c r="A167" s="68"/>
      <c r="B167" s="31"/>
      <c r="C167" s="28"/>
      <c r="H167" s="109"/>
    </row>
    <row r="168" spans="1:8" s="13" customFormat="1" x14ac:dyDescent="0.2">
      <c r="A168" s="68"/>
      <c r="B168" s="31"/>
      <c r="C168" s="28"/>
      <c r="H168" s="109"/>
    </row>
    <row r="169" spans="1:8" s="13" customFormat="1" x14ac:dyDescent="0.2">
      <c r="A169" s="68"/>
      <c r="B169" s="31"/>
      <c r="C169" s="28"/>
      <c r="H169" s="109"/>
    </row>
    <row r="170" spans="1:8" s="13" customFormat="1" x14ac:dyDescent="0.2">
      <c r="A170" s="68"/>
      <c r="B170" s="31"/>
      <c r="C170" s="28"/>
      <c r="H170" s="109"/>
    </row>
    <row r="171" spans="1:8" s="13" customFormat="1" x14ac:dyDescent="0.2">
      <c r="A171" s="68"/>
      <c r="B171" s="31"/>
      <c r="C171" s="28"/>
      <c r="H171" s="109"/>
    </row>
    <row r="172" spans="1:8" s="13" customFormat="1" x14ac:dyDescent="0.2">
      <c r="A172" s="68"/>
      <c r="B172" s="31"/>
      <c r="C172" s="28"/>
      <c r="H172" s="109"/>
    </row>
    <row r="173" spans="1:8" s="13" customFormat="1" x14ac:dyDescent="0.2">
      <c r="A173" s="68"/>
      <c r="B173" s="31"/>
      <c r="C173" s="28"/>
      <c r="H173" s="109"/>
    </row>
    <row r="174" spans="1:8" s="13" customFormat="1" x14ac:dyDescent="0.2">
      <c r="A174" s="68"/>
      <c r="B174" s="31"/>
      <c r="C174" s="28"/>
      <c r="H174" s="109"/>
    </row>
    <row r="175" spans="1:8" s="13" customFormat="1" x14ac:dyDescent="0.2">
      <c r="A175" s="68"/>
      <c r="B175" s="31"/>
      <c r="C175" s="28"/>
      <c r="H175" s="109"/>
    </row>
    <row r="176" spans="1:8" s="13" customFormat="1" x14ac:dyDescent="0.2">
      <c r="A176" s="68"/>
      <c r="B176" s="31"/>
      <c r="C176" s="28"/>
      <c r="H176" s="109"/>
    </row>
    <row r="177" spans="1:8" s="13" customFormat="1" x14ac:dyDescent="0.2">
      <c r="A177" s="68"/>
      <c r="B177" s="31"/>
      <c r="C177" s="28"/>
      <c r="H177" s="109"/>
    </row>
    <row r="178" spans="1:8" s="13" customFormat="1" x14ac:dyDescent="0.2">
      <c r="A178" s="68"/>
      <c r="B178" s="31"/>
      <c r="C178" s="28"/>
      <c r="H178" s="109"/>
    </row>
    <row r="179" spans="1:8" s="13" customFormat="1" x14ac:dyDescent="0.2">
      <c r="A179" s="68"/>
      <c r="B179" s="31"/>
      <c r="C179" s="28"/>
      <c r="H179" s="109"/>
    </row>
    <row r="180" spans="1:8" s="13" customFormat="1" x14ac:dyDescent="0.2">
      <c r="A180" s="68"/>
      <c r="B180" s="31"/>
      <c r="C180" s="28"/>
      <c r="H180" s="109"/>
    </row>
    <row r="181" spans="1:8" s="13" customFormat="1" x14ac:dyDescent="0.2">
      <c r="A181" s="68"/>
      <c r="B181" s="31"/>
      <c r="C181" s="28"/>
      <c r="H181" s="109"/>
    </row>
    <row r="182" spans="1:8" s="13" customFormat="1" x14ac:dyDescent="0.2">
      <c r="A182" s="68"/>
      <c r="B182" s="31"/>
      <c r="C182" s="28"/>
      <c r="H182" s="109"/>
    </row>
    <row r="183" spans="1:8" s="13" customFormat="1" x14ac:dyDescent="0.2">
      <c r="A183" s="68"/>
      <c r="B183" s="31"/>
      <c r="C183" s="28"/>
      <c r="H183" s="109"/>
    </row>
    <row r="184" spans="1:8" s="13" customFormat="1" x14ac:dyDescent="0.2">
      <c r="A184" s="68"/>
      <c r="B184" s="31"/>
      <c r="C184" s="28"/>
      <c r="H184" s="109"/>
    </row>
    <row r="185" spans="1:8" s="13" customFormat="1" x14ac:dyDescent="0.2">
      <c r="A185" s="68"/>
      <c r="B185" s="31"/>
      <c r="C185" s="28"/>
      <c r="H185" s="109"/>
    </row>
    <row r="186" spans="1:8" s="13" customFormat="1" x14ac:dyDescent="0.2">
      <c r="A186" s="68"/>
      <c r="B186" s="31"/>
      <c r="C186" s="28"/>
      <c r="H186" s="109"/>
    </row>
    <row r="187" spans="1:8" s="13" customFormat="1" x14ac:dyDescent="0.2">
      <c r="A187" s="68"/>
      <c r="B187" s="31"/>
      <c r="C187" s="28"/>
      <c r="H187" s="109"/>
    </row>
    <row r="188" spans="1:8" s="13" customFormat="1" x14ac:dyDescent="0.2">
      <c r="A188" s="68"/>
      <c r="B188" s="31"/>
      <c r="C188" s="28"/>
      <c r="H188" s="109"/>
    </row>
    <row r="189" spans="1:8" s="13" customFormat="1" x14ac:dyDescent="0.2">
      <c r="A189" s="68"/>
      <c r="B189" s="31"/>
      <c r="C189" s="28"/>
      <c r="H189" s="109"/>
    </row>
    <row r="190" spans="1:8" s="13" customFormat="1" x14ac:dyDescent="0.2">
      <c r="A190" s="68"/>
      <c r="B190" s="31"/>
      <c r="C190" s="28"/>
      <c r="H190" s="109"/>
    </row>
    <row r="191" spans="1:8" s="13" customFormat="1" x14ac:dyDescent="0.2">
      <c r="A191" s="68"/>
      <c r="B191" s="31"/>
      <c r="C191" s="28"/>
      <c r="H191" s="109"/>
    </row>
    <row r="192" spans="1:8" s="13" customFormat="1" x14ac:dyDescent="0.2">
      <c r="A192" s="68"/>
      <c r="B192" s="31"/>
      <c r="C192" s="28"/>
      <c r="H192" s="109"/>
    </row>
    <row r="193" spans="1:8" s="13" customFormat="1" x14ac:dyDescent="0.2">
      <c r="A193" s="68"/>
      <c r="B193" s="31"/>
      <c r="C193" s="28"/>
      <c r="H193" s="109"/>
    </row>
    <row r="194" spans="1:8" s="13" customFormat="1" x14ac:dyDescent="0.2">
      <c r="A194" s="68"/>
      <c r="B194" s="31"/>
      <c r="C194" s="28"/>
      <c r="H194" s="109"/>
    </row>
    <row r="195" spans="1:8" s="13" customFormat="1" x14ac:dyDescent="0.2">
      <c r="A195" s="68"/>
      <c r="B195" s="31"/>
      <c r="C195" s="28"/>
      <c r="H195" s="109"/>
    </row>
    <row r="196" spans="1:8" s="13" customFormat="1" x14ac:dyDescent="0.2">
      <c r="A196" s="68"/>
      <c r="B196" s="31"/>
      <c r="C196" s="28"/>
      <c r="H196" s="109"/>
    </row>
    <row r="197" spans="1:8" s="13" customFormat="1" x14ac:dyDescent="0.2">
      <c r="A197" s="68"/>
      <c r="B197" s="31"/>
      <c r="C197" s="28"/>
      <c r="H197" s="109"/>
    </row>
    <row r="198" spans="1:8" s="13" customFormat="1" x14ac:dyDescent="0.2">
      <c r="A198" s="68"/>
      <c r="B198" s="31"/>
      <c r="C198" s="28"/>
      <c r="H198" s="109"/>
    </row>
    <row r="199" spans="1:8" s="13" customFormat="1" x14ac:dyDescent="0.2">
      <c r="A199" s="68"/>
      <c r="B199" s="31"/>
      <c r="C199" s="28"/>
      <c r="H199" s="109"/>
    </row>
    <row r="200" spans="1:8" s="13" customFormat="1" x14ac:dyDescent="0.2">
      <c r="A200" s="68"/>
      <c r="B200" s="31"/>
      <c r="C200" s="28"/>
      <c r="H200" s="109"/>
    </row>
    <row r="201" spans="1:8" s="13" customFormat="1" x14ac:dyDescent="0.2">
      <c r="A201" s="68"/>
      <c r="B201" s="31"/>
      <c r="C201" s="28"/>
      <c r="H201" s="109"/>
    </row>
    <row r="202" spans="1:8" s="13" customFormat="1" x14ac:dyDescent="0.2">
      <c r="A202" s="68"/>
      <c r="B202" s="31"/>
      <c r="C202" s="28"/>
      <c r="H202" s="109"/>
    </row>
    <row r="203" spans="1:8" s="13" customFormat="1" x14ac:dyDescent="0.2">
      <c r="A203" s="68"/>
      <c r="B203" s="31"/>
      <c r="C203" s="28"/>
      <c r="H203" s="109"/>
    </row>
    <row r="204" spans="1:8" s="13" customFormat="1" x14ac:dyDescent="0.2">
      <c r="A204" s="68"/>
      <c r="B204" s="31"/>
      <c r="C204" s="28"/>
      <c r="H204" s="109"/>
    </row>
    <row r="205" spans="1:8" s="13" customFormat="1" x14ac:dyDescent="0.2">
      <c r="A205" s="68"/>
      <c r="B205" s="31"/>
      <c r="C205" s="28"/>
      <c r="H205" s="109"/>
    </row>
    <row r="206" spans="1:8" s="13" customFormat="1" x14ac:dyDescent="0.2">
      <c r="A206" s="68"/>
      <c r="B206" s="31"/>
      <c r="C206" s="28"/>
      <c r="H206" s="109"/>
    </row>
    <row r="207" spans="1:8" s="13" customFormat="1" x14ac:dyDescent="0.2">
      <c r="A207" s="68"/>
      <c r="B207" s="31"/>
      <c r="C207" s="28"/>
      <c r="H207" s="109"/>
    </row>
    <row r="208" spans="1:8" s="13" customFormat="1" x14ac:dyDescent="0.2">
      <c r="A208" s="68"/>
      <c r="B208" s="31"/>
      <c r="C208" s="28"/>
      <c r="H208" s="109"/>
    </row>
    <row r="209" spans="1:8" s="13" customFormat="1" x14ac:dyDescent="0.2">
      <c r="A209" s="68"/>
      <c r="B209" s="31"/>
      <c r="C209" s="28"/>
      <c r="H209" s="109"/>
    </row>
    <row r="210" spans="1:8" s="13" customFormat="1" x14ac:dyDescent="0.2">
      <c r="A210" s="68"/>
      <c r="B210" s="31"/>
      <c r="C210" s="28"/>
      <c r="H210" s="109"/>
    </row>
    <row r="211" spans="1:8" s="13" customFormat="1" x14ac:dyDescent="0.2">
      <c r="A211" s="68"/>
      <c r="B211" s="31"/>
      <c r="C211" s="28"/>
      <c r="H211" s="109"/>
    </row>
    <row r="212" spans="1:8" s="13" customFormat="1" x14ac:dyDescent="0.2">
      <c r="A212" s="68"/>
      <c r="B212" s="31"/>
      <c r="C212" s="28"/>
      <c r="H212" s="109"/>
    </row>
    <row r="213" spans="1:8" s="13" customFormat="1" x14ac:dyDescent="0.2">
      <c r="A213" s="68"/>
      <c r="B213" s="31"/>
      <c r="C213" s="28"/>
      <c r="H213" s="109"/>
    </row>
    <row r="214" spans="1:8" s="13" customFormat="1" x14ac:dyDescent="0.2">
      <c r="A214" s="68"/>
      <c r="B214" s="31"/>
      <c r="C214" s="28"/>
      <c r="H214" s="109"/>
    </row>
    <row r="215" spans="1:8" s="13" customFormat="1" x14ac:dyDescent="0.2">
      <c r="A215" s="68"/>
      <c r="B215" s="31"/>
      <c r="C215" s="28"/>
      <c r="H215" s="109"/>
    </row>
    <row r="216" spans="1:8" s="13" customFormat="1" x14ac:dyDescent="0.2">
      <c r="A216" s="68"/>
      <c r="B216" s="31"/>
      <c r="C216" s="28"/>
      <c r="H216" s="109"/>
    </row>
    <row r="217" spans="1:8" s="13" customFormat="1" x14ac:dyDescent="0.2">
      <c r="A217" s="68"/>
      <c r="B217" s="31"/>
      <c r="C217" s="28"/>
      <c r="H217" s="109"/>
    </row>
    <row r="218" spans="1:8" s="13" customFormat="1" x14ac:dyDescent="0.2">
      <c r="A218" s="68"/>
      <c r="B218" s="31"/>
      <c r="C218" s="28"/>
      <c r="H218" s="109"/>
    </row>
    <row r="219" spans="1:8" s="13" customFormat="1" x14ac:dyDescent="0.2">
      <c r="A219" s="68"/>
      <c r="B219" s="31"/>
      <c r="C219" s="28"/>
      <c r="H219" s="109"/>
    </row>
    <row r="220" spans="1:8" s="13" customFormat="1" x14ac:dyDescent="0.2">
      <c r="A220" s="68"/>
      <c r="B220" s="31"/>
      <c r="C220" s="28"/>
      <c r="H220" s="109"/>
    </row>
    <row r="221" spans="1:8" s="13" customFormat="1" x14ac:dyDescent="0.2">
      <c r="A221" s="68"/>
      <c r="B221" s="31"/>
      <c r="C221" s="28"/>
      <c r="H221" s="109"/>
    </row>
    <row r="222" spans="1:8" s="13" customFormat="1" x14ac:dyDescent="0.2">
      <c r="A222" s="68"/>
      <c r="B222" s="31"/>
      <c r="C222" s="28"/>
      <c r="H222" s="109"/>
    </row>
    <row r="223" spans="1:8" s="13" customFormat="1" x14ac:dyDescent="0.2">
      <c r="A223" s="68"/>
      <c r="B223" s="31"/>
      <c r="C223" s="28"/>
      <c r="H223" s="109"/>
    </row>
    <row r="224" spans="1:8" s="13" customFormat="1" x14ac:dyDescent="0.2">
      <c r="A224" s="68"/>
      <c r="B224" s="31"/>
      <c r="C224" s="28"/>
      <c r="H224" s="109"/>
    </row>
    <row r="225" spans="1:8" s="13" customFormat="1" x14ac:dyDescent="0.2">
      <c r="A225" s="68"/>
      <c r="B225" s="31"/>
      <c r="C225" s="28"/>
      <c r="H225" s="109"/>
    </row>
    <row r="226" spans="1:8" s="13" customFormat="1" x14ac:dyDescent="0.2">
      <c r="A226" s="68"/>
      <c r="B226" s="31"/>
      <c r="C226" s="28"/>
      <c r="H226" s="109"/>
    </row>
    <row r="227" spans="1:8" s="13" customFormat="1" x14ac:dyDescent="0.2">
      <c r="A227" s="68"/>
      <c r="B227" s="31"/>
      <c r="C227" s="28"/>
      <c r="H227" s="109"/>
    </row>
    <row r="228" spans="1:8" s="13" customFormat="1" x14ac:dyDescent="0.2">
      <c r="A228" s="68"/>
      <c r="B228" s="31"/>
      <c r="C228" s="28"/>
      <c r="H228" s="109"/>
    </row>
    <row r="229" spans="1:8" s="13" customFormat="1" x14ac:dyDescent="0.2">
      <c r="A229" s="68"/>
      <c r="B229" s="31"/>
      <c r="C229" s="28"/>
      <c r="H229" s="109"/>
    </row>
    <row r="230" spans="1:8" s="13" customFormat="1" x14ac:dyDescent="0.2">
      <c r="A230" s="68"/>
      <c r="B230" s="31"/>
      <c r="C230" s="28"/>
      <c r="H230" s="109"/>
    </row>
    <row r="231" spans="1:8" s="13" customFormat="1" x14ac:dyDescent="0.2">
      <c r="A231" s="68"/>
      <c r="B231" s="31"/>
      <c r="C231" s="28"/>
      <c r="H231" s="109"/>
    </row>
    <row r="232" spans="1:8" s="13" customFormat="1" x14ac:dyDescent="0.2">
      <c r="A232" s="68"/>
      <c r="B232" s="31"/>
      <c r="C232" s="28"/>
      <c r="H232" s="109"/>
    </row>
    <row r="233" spans="1:8" s="13" customFormat="1" x14ac:dyDescent="0.2">
      <c r="A233" s="68"/>
      <c r="B233" s="31"/>
      <c r="C233" s="28"/>
      <c r="H233" s="109"/>
    </row>
    <row r="234" spans="1:8" s="13" customFormat="1" x14ac:dyDescent="0.2">
      <c r="A234" s="68"/>
      <c r="B234" s="31"/>
      <c r="C234" s="28"/>
      <c r="H234" s="109"/>
    </row>
    <row r="235" spans="1:8" s="13" customFormat="1" x14ac:dyDescent="0.2">
      <c r="A235" s="68"/>
      <c r="B235" s="31"/>
      <c r="C235" s="28"/>
      <c r="H235" s="109"/>
    </row>
    <row r="236" spans="1:8" s="13" customFormat="1" x14ac:dyDescent="0.2">
      <c r="A236" s="68"/>
      <c r="B236" s="31"/>
      <c r="C236" s="28"/>
      <c r="H236" s="109"/>
    </row>
    <row r="237" spans="1:8" s="13" customFormat="1" x14ac:dyDescent="0.2">
      <c r="A237" s="68"/>
      <c r="B237" s="31"/>
      <c r="C237" s="28"/>
      <c r="H237" s="109"/>
    </row>
    <row r="238" spans="1:8" s="13" customFormat="1" x14ac:dyDescent="0.2">
      <c r="A238" s="68"/>
      <c r="B238" s="31"/>
      <c r="C238" s="28"/>
      <c r="H238" s="109"/>
    </row>
    <row r="239" spans="1:8" s="13" customFormat="1" x14ac:dyDescent="0.2">
      <c r="A239" s="68"/>
      <c r="B239" s="31"/>
      <c r="C239" s="28"/>
      <c r="H239" s="109"/>
    </row>
    <row r="240" spans="1:8" s="13" customFormat="1" x14ac:dyDescent="0.2">
      <c r="A240" s="68"/>
      <c r="B240" s="31"/>
      <c r="C240" s="28"/>
      <c r="H240" s="109"/>
    </row>
    <row r="241" spans="1:8" s="13" customFormat="1" x14ac:dyDescent="0.2">
      <c r="A241" s="68"/>
      <c r="B241" s="31"/>
      <c r="C241" s="28"/>
      <c r="H241" s="109"/>
    </row>
    <row r="242" spans="1:8" s="13" customFormat="1" x14ac:dyDescent="0.2">
      <c r="A242" s="68"/>
      <c r="B242" s="31"/>
      <c r="C242" s="28"/>
      <c r="H242" s="109"/>
    </row>
    <row r="243" spans="1:8" s="13" customFormat="1" x14ac:dyDescent="0.2">
      <c r="A243" s="68"/>
      <c r="B243" s="31"/>
      <c r="C243" s="28"/>
      <c r="H243" s="109"/>
    </row>
    <row r="244" spans="1:8" s="13" customFormat="1" x14ac:dyDescent="0.2">
      <c r="A244" s="68"/>
      <c r="B244" s="31"/>
      <c r="C244" s="28"/>
      <c r="H244" s="109"/>
    </row>
    <row r="245" spans="1:8" s="13" customFormat="1" x14ac:dyDescent="0.2">
      <c r="A245" s="68"/>
      <c r="B245" s="31"/>
      <c r="C245" s="28"/>
      <c r="H245" s="109"/>
    </row>
    <row r="246" spans="1:8" s="13" customFormat="1" x14ac:dyDescent="0.2">
      <c r="A246" s="68"/>
      <c r="B246" s="31"/>
      <c r="C246" s="28"/>
      <c r="H246" s="109"/>
    </row>
    <row r="247" spans="1:8" s="13" customFormat="1" x14ac:dyDescent="0.2">
      <c r="A247" s="68"/>
      <c r="B247" s="31"/>
      <c r="C247" s="28"/>
      <c r="H247" s="109"/>
    </row>
    <row r="248" spans="1:8" s="13" customFormat="1" x14ac:dyDescent="0.2">
      <c r="A248" s="68"/>
      <c r="B248" s="31"/>
      <c r="C248" s="28"/>
      <c r="H248" s="109"/>
    </row>
    <row r="249" spans="1:8" s="13" customFormat="1" x14ac:dyDescent="0.2">
      <c r="A249" s="68"/>
      <c r="B249" s="31"/>
      <c r="C249" s="28"/>
      <c r="H249" s="109"/>
    </row>
    <row r="250" spans="1:8" s="13" customFormat="1" x14ac:dyDescent="0.2">
      <c r="A250" s="68"/>
      <c r="B250" s="31"/>
      <c r="C250" s="28"/>
      <c r="H250" s="109"/>
    </row>
    <row r="251" spans="1:8" s="13" customFormat="1" x14ac:dyDescent="0.2">
      <c r="A251" s="68"/>
      <c r="B251" s="31"/>
      <c r="C251" s="28"/>
      <c r="H251" s="109"/>
    </row>
    <row r="252" spans="1:8" s="13" customFormat="1" x14ac:dyDescent="0.2">
      <c r="A252" s="68"/>
      <c r="B252" s="31"/>
      <c r="C252" s="28"/>
      <c r="H252" s="109"/>
    </row>
    <row r="253" spans="1:8" s="13" customFormat="1" x14ac:dyDescent="0.2">
      <c r="A253" s="68"/>
      <c r="B253" s="31"/>
      <c r="C253" s="28"/>
      <c r="H253" s="109"/>
    </row>
    <row r="254" spans="1:8" s="13" customFormat="1" x14ac:dyDescent="0.2">
      <c r="A254" s="68"/>
      <c r="B254" s="31"/>
      <c r="C254" s="28"/>
      <c r="H254" s="109"/>
    </row>
    <row r="255" spans="1:8" s="13" customFormat="1" x14ac:dyDescent="0.2">
      <c r="A255" s="68"/>
      <c r="B255" s="31"/>
      <c r="C255" s="28"/>
      <c r="H255" s="109"/>
    </row>
    <row r="256" spans="1:8" s="13" customFormat="1" x14ac:dyDescent="0.2">
      <c r="A256" s="68"/>
      <c r="B256" s="31"/>
      <c r="C256" s="28"/>
      <c r="H256" s="109"/>
    </row>
    <row r="257" spans="1:8" s="13" customFormat="1" x14ac:dyDescent="0.2">
      <c r="A257" s="68"/>
      <c r="B257" s="31"/>
      <c r="C257" s="28"/>
      <c r="H257" s="109"/>
    </row>
    <row r="258" spans="1:8" s="13" customFormat="1" x14ac:dyDescent="0.2">
      <c r="A258" s="68"/>
      <c r="B258" s="31"/>
      <c r="C258" s="28"/>
      <c r="H258" s="109"/>
    </row>
    <row r="259" spans="1:8" s="13" customFormat="1" x14ac:dyDescent="0.2">
      <c r="A259" s="68"/>
      <c r="B259" s="31"/>
      <c r="C259" s="28"/>
      <c r="H259" s="109"/>
    </row>
    <row r="260" spans="1:8" s="13" customFormat="1" x14ac:dyDescent="0.2">
      <c r="A260" s="68"/>
      <c r="B260" s="31"/>
      <c r="C260" s="28"/>
      <c r="H260" s="109"/>
    </row>
    <row r="261" spans="1:8" s="13" customFormat="1" x14ac:dyDescent="0.2">
      <c r="A261" s="68"/>
      <c r="B261" s="31"/>
      <c r="C261" s="28"/>
      <c r="H261" s="109"/>
    </row>
    <row r="262" spans="1:8" s="13" customFormat="1" x14ac:dyDescent="0.2">
      <c r="A262" s="68"/>
      <c r="B262" s="31"/>
      <c r="C262" s="28"/>
      <c r="H262" s="109"/>
    </row>
    <row r="263" spans="1:8" s="13" customFormat="1" x14ac:dyDescent="0.2">
      <c r="A263" s="68"/>
      <c r="B263" s="31"/>
      <c r="C263" s="28"/>
      <c r="H263" s="109"/>
    </row>
    <row r="264" spans="1:8" s="13" customFormat="1" x14ac:dyDescent="0.2">
      <c r="A264" s="68"/>
      <c r="B264" s="31"/>
      <c r="C264" s="28"/>
      <c r="H264" s="109"/>
    </row>
    <row r="265" spans="1:8" s="13" customFormat="1" x14ac:dyDescent="0.2">
      <c r="A265" s="68"/>
      <c r="B265" s="31"/>
      <c r="C265" s="28"/>
      <c r="H265" s="109"/>
    </row>
    <row r="266" spans="1:8" s="13" customFormat="1" x14ac:dyDescent="0.2">
      <c r="A266" s="68"/>
      <c r="B266" s="31"/>
      <c r="C266" s="28"/>
      <c r="H266" s="109"/>
    </row>
    <row r="267" spans="1:8" s="13" customFormat="1" x14ac:dyDescent="0.2">
      <c r="A267" s="68"/>
      <c r="B267" s="31"/>
      <c r="C267" s="28"/>
      <c r="H267" s="109"/>
    </row>
    <row r="268" spans="1:8" s="13" customFormat="1" x14ac:dyDescent="0.2">
      <c r="A268" s="68"/>
      <c r="B268" s="31"/>
      <c r="C268" s="28"/>
      <c r="H268" s="109"/>
    </row>
    <row r="269" spans="1:8" s="13" customFormat="1" x14ac:dyDescent="0.2">
      <c r="A269" s="68"/>
      <c r="B269" s="31"/>
      <c r="C269" s="28"/>
      <c r="H269" s="109"/>
    </row>
    <row r="270" spans="1:8" s="13" customFormat="1" x14ac:dyDescent="0.2">
      <c r="A270" s="68"/>
      <c r="B270" s="31"/>
      <c r="C270" s="28"/>
      <c r="H270" s="109"/>
    </row>
    <row r="271" spans="1:8" s="13" customFormat="1" x14ac:dyDescent="0.2">
      <c r="A271" s="68"/>
      <c r="B271" s="31"/>
      <c r="C271" s="28"/>
      <c r="H271" s="109"/>
    </row>
    <row r="272" spans="1:8" s="13" customFormat="1" x14ac:dyDescent="0.2">
      <c r="A272" s="68"/>
      <c r="B272" s="31"/>
      <c r="C272" s="28"/>
      <c r="H272" s="109"/>
    </row>
    <row r="273" spans="1:8" s="13" customFormat="1" x14ac:dyDescent="0.2">
      <c r="A273" s="68"/>
      <c r="B273" s="31"/>
      <c r="C273" s="28"/>
      <c r="H273" s="109"/>
    </row>
    <row r="274" spans="1:8" s="13" customFormat="1" x14ac:dyDescent="0.2">
      <c r="A274" s="68"/>
      <c r="B274" s="31"/>
      <c r="C274" s="28"/>
      <c r="H274" s="109"/>
    </row>
    <row r="275" spans="1:8" s="13" customFormat="1" x14ac:dyDescent="0.2">
      <c r="A275" s="68"/>
      <c r="B275" s="31"/>
      <c r="C275" s="28"/>
      <c r="H275" s="109"/>
    </row>
    <row r="276" spans="1:8" s="13" customFormat="1" x14ac:dyDescent="0.2">
      <c r="A276" s="68"/>
      <c r="B276" s="31"/>
      <c r="C276" s="28"/>
      <c r="H276" s="109"/>
    </row>
    <row r="277" spans="1:8" s="13" customFormat="1" x14ac:dyDescent="0.2">
      <c r="A277" s="68"/>
      <c r="B277" s="31"/>
      <c r="C277" s="28"/>
      <c r="H277" s="109"/>
    </row>
    <row r="278" spans="1:8" s="13" customFormat="1" x14ac:dyDescent="0.2">
      <c r="A278" s="68"/>
      <c r="B278" s="31"/>
      <c r="C278" s="28"/>
      <c r="H278" s="109"/>
    </row>
    <row r="279" spans="1:8" s="13" customFormat="1" x14ac:dyDescent="0.2">
      <c r="A279" s="68"/>
      <c r="B279" s="31"/>
      <c r="C279" s="28"/>
      <c r="H279" s="109"/>
    </row>
    <row r="280" spans="1:8" s="13" customFormat="1" x14ac:dyDescent="0.2">
      <c r="A280" s="68"/>
      <c r="B280" s="31"/>
      <c r="C280" s="28"/>
      <c r="H280" s="109"/>
    </row>
    <row r="281" spans="1:8" s="13" customFormat="1" x14ac:dyDescent="0.2">
      <c r="A281" s="68"/>
      <c r="B281" s="31"/>
      <c r="C281" s="28"/>
      <c r="H281" s="109"/>
    </row>
    <row r="282" spans="1:8" s="13" customFormat="1" x14ac:dyDescent="0.2">
      <c r="A282" s="68"/>
      <c r="B282" s="31"/>
      <c r="C282" s="28"/>
      <c r="H282" s="109"/>
    </row>
    <row r="283" spans="1:8" s="13" customFormat="1" x14ac:dyDescent="0.2">
      <c r="A283" s="68"/>
      <c r="B283" s="31"/>
      <c r="C283" s="28"/>
      <c r="H283" s="109"/>
    </row>
    <row r="284" spans="1:8" s="13" customFormat="1" x14ac:dyDescent="0.2">
      <c r="A284" s="68"/>
      <c r="B284" s="31"/>
      <c r="C284" s="28"/>
      <c r="H284" s="109"/>
    </row>
    <row r="285" spans="1:8" s="13" customFormat="1" x14ac:dyDescent="0.2">
      <c r="A285" s="68"/>
      <c r="B285" s="31"/>
      <c r="C285" s="28"/>
      <c r="H285" s="109"/>
    </row>
    <row r="286" spans="1:8" s="13" customFormat="1" x14ac:dyDescent="0.2">
      <c r="A286" s="68"/>
      <c r="B286" s="31"/>
      <c r="C286" s="28"/>
      <c r="H286" s="109"/>
    </row>
    <row r="287" spans="1:8" s="13" customFormat="1" x14ac:dyDescent="0.2">
      <c r="A287" s="68"/>
      <c r="B287" s="31"/>
      <c r="C287" s="28"/>
      <c r="H287" s="109"/>
    </row>
    <row r="288" spans="1:8" s="13" customFormat="1" x14ac:dyDescent="0.2">
      <c r="A288" s="68"/>
      <c r="B288" s="31"/>
      <c r="C288" s="28"/>
      <c r="H288" s="109"/>
    </row>
    <row r="289" spans="1:8" s="13" customFormat="1" x14ac:dyDescent="0.2">
      <c r="A289" s="68"/>
      <c r="B289" s="31"/>
      <c r="C289" s="28"/>
      <c r="H289" s="109"/>
    </row>
    <row r="290" spans="1:8" s="13" customFormat="1" x14ac:dyDescent="0.2">
      <c r="A290" s="68"/>
      <c r="B290" s="31"/>
      <c r="C290" s="28"/>
      <c r="H290" s="109"/>
    </row>
    <row r="291" spans="1:8" s="13" customFormat="1" x14ac:dyDescent="0.2">
      <c r="A291" s="68"/>
      <c r="B291" s="31"/>
      <c r="C291" s="28"/>
      <c r="H291" s="109"/>
    </row>
    <row r="292" spans="1:8" s="13" customFormat="1" x14ac:dyDescent="0.2">
      <c r="A292" s="68"/>
      <c r="B292" s="31"/>
      <c r="C292" s="28"/>
      <c r="H292" s="109"/>
    </row>
    <row r="293" spans="1:8" s="13" customFormat="1" x14ac:dyDescent="0.2">
      <c r="A293" s="68"/>
      <c r="B293" s="31"/>
      <c r="C293" s="28"/>
      <c r="H293" s="109"/>
    </row>
    <row r="294" spans="1:8" s="13" customFormat="1" x14ac:dyDescent="0.2">
      <c r="A294" s="68"/>
      <c r="B294" s="31"/>
      <c r="C294" s="28"/>
      <c r="H294" s="109"/>
    </row>
    <row r="295" spans="1:8" s="13" customFormat="1" x14ac:dyDescent="0.2">
      <c r="A295" s="68"/>
      <c r="B295" s="31"/>
      <c r="C295" s="28"/>
      <c r="H295" s="109"/>
    </row>
    <row r="296" spans="1:8" s="13" customFormat="1" x14ac:dyDescent="0.2">
      <c r="A296" s="68"/>
      <c r="B296" s="31"/>
      <c r="C296" s="28"/>
      <c r="H296" s="109"/>
    </row>
    <row r="297" spans="1:8" s="13" customFormat="1" x14ac:dyDescent="0.2">
      <c r="A297" s="68"/>
      <c r="B297" s="31"/>
      <c r="C297" s="28"/>
      <c r="H297" s="109"/>
    </row>
    <row r="298" spans="1:8" s="13" customFormat="1" x14ac:dyDescent="0.2">
      <c r="A298" s="68"/>
      <c r="B298" s="31"/>
      <c r="C298" s="28"/>
      <c r="H298" s="109"/>
    </row>
    <row r="299" spans="1:8" s="13" customFormat="1" x14ac:dyDescent="0.2">
      <c r="A299" s="68"/>
      <c r="B299" s="31"/>
      <c r="C299" s="28"/>
      <c r="H299" s="109"/>
    </row>
    <row r="300" spans="1:8" s="13" customFormat="1" x14ac:dyDescent="0.2">
      <c r="A300" s="68"/>
      <c r="B300" s="31"/>
      <c r="C300" s="28"/>
      <c r="H300" s="109"/>
    </row>
    <row r="301" spans="1:8" s="13" customFormat="1" x14ac:dyDescent="0.2">
      <c r="A301" s="68"/>
      <c r="B301" s="31"/>
      <c r="C301" s="28"/>
      <c r="H301" s="109"/>
    </row>
    <row r="302" spans="1:8" s="13" customFormat="1" x14ac:dyDescent="0.2">
      <c r="A302" s="68"/>
      <c r="B302" s="31"/>
      <c r="C302" s="28"/>
      <c r="H302" s="109"/>
    </row>
    <row r="303" spans="1:8" s="13" customFormat="1" x14ac:dyDescent="0.2">
      <c r="A303" s="68"/>
      <c r="B303" s="31"/>
      <c r="C303" s="28"/>
      <c r="H303" s="109"/>
    </row>
    <row r="304" spans="1:8" s="13" customFormat="1" x14ac:dyDescent="0.2">
      <c r="A304" s="68"/>
      <c r="B304" s="31"/>
      <c r="C304" s="28"/>
      <c r="H304" s="109"/>
    </row>
    <row r="305" spans="1:8" s="13" customFormat="1" x14ac:dyDescent="0.2">
      <c r="A305" s="68"/>
      <c r="B305" s="31"/>
      <c r="C305" s="28"/>
      <c r="H305" s="109"/>
    </row>
    <row r="306" spans="1:8" s="13" customFormat="1" x14ac:dyDescent="0.2">
      <c r="A306" s="68"/>
      <c r="B306" s="31"/>
      <c r="C306" s="28"/>
      <c r="H306" s="109"/>
    </row>
    <row r="307" spans="1:8" s="13" customFormat="1" x14ac:dyDescent="0.2">
      <c r="A307" s="68"/>
      <c r="B307" s="31"/>
      <c r="C307" s="28"/>
      <c r="H307" s="109"/>
    </row>
    <row r="308" spans="1:8" s="13" customFormat="1" x14ac:dyDescent="0.2">
      <c r="A308" s="68"/>
      <c r="B308" s="31"/>
      <c r="C308" s="28"/>
      <c r="H308" s="109"/>
    </row>
    <row r="309" spans="1:8" s="13" customFormat="1" x14ac:dyDescent="0.2">
      <c r="A309" s="68"/>
      <c r="B309" s="31"/>
      <c r="C309" s="28"/>
      <c r="H309" s="109"/>
    </row>
    <row r="310" spans="1:8" s="13" customFormat="1" x14ac:dyDescent="0.2">
      <c r="A310" s="68"/>
      <c r="B310" s="31"/>
      <c r="C310" s="28"/>
      <c r="H310" s="109"/>
    </row>
    <row r="311" spans="1:8" s="13" customFormat="1" x14ac:dyDescent="0.2">
      <c r="A311" s="68"/>
      <c r="B311" s="31"/>
      <c r="C311" s="28"/>
      <c r="H311" s="109"/>
    </row>
    <row r="312" spans="1:8" s="13" customFormat="1" x14ac:dyDescent="0.2">
      <c r="A312" s="68"/>
      <c r="B312" s="31"/>
      <c r="C312" s="28"/>
      <c r="H312" s="109"/>
    </row>
    <row r="313" spans="1:8" s="13" customFormat="1" x14ac:dyDescent="0.2">
      <c r="A313" s="68"/>
      <c r="B313" s="31"/>
      <c r="C313" s="28"/>
      <c r="H313" s="109"/>
    </row>
    <row r="314" spans="1:8" s="13" customFormat="1" x14ac:dyDescent="0.2">
      <c r="A314" s="68"/>
      <c r="B314" s="31"/>
      <c r="C314" s="28"/>
      <c r="H314" s="109"/>
    </row>
    <row r="315" spans="1:8" s="13" customFormat="1" x14ac:dyDescent="0.2">
      <c r="A315" s="68"/>
      <c r="B315" s="31"/>
      <c r="C315" s="28"/>
      <c r="H315" s="109"/>
    </row>
    <row r="316" spans="1:8" s="13" customFormat="1" x14ac:dyDescent="0.2">
      <c r="A316" s="68"/>
      <c r="B316" s="31"/>
      <c r="C316" s="28"/>
      <c r="H316" s="109"/>
    </row>
    <row r="317" spans="1:8" s="13" customFormat="1" x14ac:dyDescent="0.2">
      <c r="A317" s="68"/>
      <c r="B317" s="31"/>
      <c r="C317" s="28"/>
      <c r="H317" s="109"/>
    </row>
    <row r="318" spans="1:8" s="13" customFormat="1" x14ac:dyDescent="0.2">
      <c r="A318" s="68"/>
      <c r="B318" s="31"/>
      <c r="C318" s="28"/>
      <c r="H318" s="109"/>
    </row>
    <row r="319" spans="1:8" s="13" customFormat="1" x14ac:dyDescent="0.2">
      <c r="A319" s="68"/>
      <c r="B319" s="31"/>
      <c r="C319" s="28"/>
      <c r="H319" s="109"/>
    </row>
    <row r="320" spans="1:8" s="13" customFormat="1" x14ac:dyDescent="0.2">
      <c r="A320" s="68"/>
      <c r="B320" s="31"/>
      <c r="C320" s="28"/>
      <c r="H320" s="109"/>
    </row>
    <row r="321" spans="1:8" s="13" customFormat="1" x14ac:dyDescent="0.2">
      <c r="A321" s="68"/>
      <c r="B321" s="31"/>
      <c r="C321" s="28"/>
      <c r="H321" s="109"/>
    </row>
    <row r="322" spans="1:8" s="13" customFormat="1" x14ac:dyDescent="0.2">
      <c r="A322" s="68"/>
      <c r="B322" s="31"/>
      <c r="C322" s="28"/>
      <c r="H322" s="109"/>
    </row>
    <row r="323" spans="1:8" s="13" customFormat="1" x14ac:dyDescent="0.2">
      <c r="A323" s="68"/>
      <c r="B323" s="31"/>
      <c r="C323" s="28"/>
      <c r="H323" s="109"/>
    </row>
    <row r="324" spans="1:8" s="13" customFormat="1" x14ac:dyDescent="0.2">
      <c r="A324" s="68"/>
      <c r="B324" s="31"/>
      <c r="C324" s="28"/>
      <c r="H324" s="109"/>
    </row>
    <row r="325" spans="1:8" s="13" customFormat="1" x14ac:dyDescent="0.2">
      <c r="A325" s="68"/>
      <c r="B325" s="31"/>
      <c r="C325" s="28"/>
      <c r="H325" s="109"/>
    </row>
    <row r="326" spans="1:8" s="13" customFormat="1" x14ac:dyDescent="0.2">
      <c r="A326" s="68"/>
      <c r="B326" s="31"/>
      <c r="C326" s="28"/>
      <c r="H326" s="109"/>
    </row>
    <row r="327" spans="1:8" s="13" customFormat="1" x14ac:dyDescent="0.2">
      <c r="A327" s="68"/>
      <c r="B327" s="31"/>
      <c r="C327" s="28"/>
      <c r="H327" s="109"/>
    </row>
    <row r="328" spans="1:8" s="13" customFormat="1" x14ac:dyDescent="0.2">
      <c r="A328" s="68"/>
      <c r="B328" s="31"/>
      <c r="C328" s="28"/>
      <c r="H328" s="109"/>
    </row>
    <row r="329" spans="1:8" s="13" customFormat="1" x14ac:dyDescent="0.2">
      <c r="A329" s="68"/>
      <c r="B329" s="31"/>
      <c r="C329" s="28"/>
      <c r="H329" s="109"/>
    </row>
    <row r="330" spans="1:8" s="13" customFormat="1" x14ac:dyDescent="0.2">
      <c r="A330" s="68"/>
      <c r="B330" s="31"/>
      <c r="C330" s="28"/>
      <c r="H330" s="109"/>
    </row>
    <row r="331" spans="1:8" s="13" customFormat="1" x14ac:dyDescent="0.2">
      <c r="A331" s="68"/>
      <c r="B331" s="31"/>
      <c r="C331" s="28"/>
      <c r="H331" s="109"/>
    </row>
    <row r="332" spans="1:8" s="13" customFormat="1" x14ac:dyDescent="0.2">
      <c r="A332" s="68"/>
      <c r="B332" s="31"/>
      <c r="C332" s="28"/>
      <c r="H332" s="109"/>
    </row>
    <row r="333" spans="1:8" s="13" customFormat="1" x14ac:dyDescent="0.2">
      <c r="A333" s="68"/>
      <c r="B333" s="31"/>
      <c r="C333" s="28"/>
      <c r="H333" s="109"/>
    </row>
    <row r="334" spans="1:8" s="13" customFormat="1" x14ac:dyDescent="0.2">
      <c r="A334" s="68"/>
      <c r="B334" s="31"/>
      <c r="C334" s="28"/>
      <c r="H334" s="109"/>
    </row>
    <row r="335" spans="1:8" s="13" customFormat="1" x14ac:dyDescent="0.2">
      <c r="A335" s="68"/>
      <c r="B335" s="31"/>
      <c r="C335" s="28"/>
      <c r="H335" s="109"/>
    </row>
    <row r="336" spans="1:8" s="13" customFormat="1" x14ac:dyDescent="0.2">
      <c r="A336" s="68"/>
      <c r="B336" s="31"/>
      <c r="C336" s="28"/>
      <c r="H336" s="109"/>
    </row>
    <row r="337" spans="1:8" s="13" customFormat="1" x14ac:dyDescent="0.2">
      <c r="A337" s="68"/>
      <c r="B337" s="31"/>
      <c r="C337" s="28"/>
      <c r="H337" s="109"/>
    </row>
    <row r="338" spans="1:8" s="13" customFormat="1" x14ac:dyDescent="0.2">
      <c r="A338" s="68"/>
      <c r="B338" s="31"/>
      <c r="C338" s="28"/>
      <c r="H338" s="109"/>
    </row>
    <row r="339" spans="1:8" s="13" customFormat="1" x14ac:dyDescent="0.2">
      <c r="A339" s="68"/>
      <c r="B339" s="31"/>
      <c r="C339" s="28"/>
      <c r="H339" s="109"/>
    </row>
    <row r="340" spans="1:8" s="13" customFormat="1" x14ac:dyDescent="0.2">
      <c r="A340" s="68"/>
      <c r="B340" s="31"/>
      <c r="C340" s="28"/>
      <c r="H340" s="109"/>
    </row>
    <row r="341" spans="1:8" s="13" customFormat="1" x14ac:dyDescent="0.2">
      <c r="A341" s="68"/>
      <c r="B341" s="31"/>
      <c r="C341" s="28"/>
      <c r="H341" s="109"/>
    </row>
    <row r="342" spans="1:8" s="13" customFormat="1" x14ac:dyDescent="0.2">
      <c r="A342" s="68"/>
      <c r="B342" s="31"/>
      <c r="C342" s="28"/>
      <c r="H342" s="109"/>
    </row>
    <row r="343" spans="1:8" s="13" customFormat="1" x14ac:dyDescent="0.2">
      <c r="A343" s="68"/>
      <c r="B343" s="31"/>
      <c r="C343" s="28"/>
      <c r="H343" s="109"/>
    </row>
    <row r="344" spans="1:8" s="13" customFormat="1" x14ac:dyDescent="0.2">
      <c r="A344" s="68"/>
      <c r="B344" s="31"/>
      <c r="C344" s="28"/>
      <c r="H344" s="109"/>
    </row>
    <row r="345" spans="1:8" s="13" customFormat="1" x14ac:dyDescent="0.2">
      <c r="A345" s="68"/>
      <c r="B345" s="31"/>
      <c r="C345" s="28"/>
      <c r="H345" s="109"/>
    </row>
    <row r="346" spans="1:8" s="13" customFormat="1" x14ac:dyDescent="0.2">
      <c r="A346" s="68"/>
      <c r="B346" s="31"/>
      <c r="C346" s="28"/>
      <c r="H346" s="109"/>
    </row>
    <row r="347" spans="1:8" s="13" customFormat="1" x14ac:dyDescent="0.2">
      <c r="A347" s="68"/>
      <c r="B347" s="31"/>
      <c r="C347" s="28"/>
      <c r="H347" s="109"/>
    </row>
    <row r="348" spans="1:8" s="13" customFormat="1" x14ac:dyDescent="0.2">
      <c r="A348" s="68"/>
      <c r="B348" s="31"/>
      <c r="C348" s="28"/>
      <c r="H348" s="109"/>
    </row>
    <row r="349" spans="1:8" s="13" customFormat="1" x14ac:dyDescent="0.2">
      <c r="A349" s="68"/>
      <c r="B349" s="31"/>
      <c r="C349" s="28"/>
      <c r="H349" s="109"/>
    </row>
    <row r="350" spans="1:8" s="13" customFormat="1" x14ac:dyDescent="0.2">
      <c r="A350" s="68"/>
      <c r="B350" s="31"/>
      <c r="C350" s="28"/>
      <c r="H350" s="109"/>
    </row>
    <row r="351" spans="1:8" s="13" customFormat="1" x14ac:dyDescent="0.2">
      <c r="A351" s="68"/>
      <c r="B351" s="31"/>
      <c r="C351" s="28"/>
      <c r="H351" s="109"/>
    </row>
    <row r="352" spans="1:8" s="13" customFormat="1" x14ac:dyDescent="0.2">
      <c r="A352" s="68"/>
      <c r="B352" s="31"/>
      <c r="C352" s="28"/>
      <c r="H352" s="109"/>
    </row>
    <row r="353" spans="1:8" s="13" customFormat="1" x14ac:dyDescent="0.2">
      <c r="A353" s="68"/>
      <c r="B353" s="31"/>
      <c r="C353" s="28"/>
      <c r="H353" s="109"/>
    </row>
    <row r="354" spans="1:8" s="13" customFormat="1" x14ac:dyDescent="0.2">
      <c r="A354" s="68"/>
      <c r="B354" s="31"/>
      <c r="C354" s="28"/>
      <c r="H354" s="109"/>
    </row>
    <row r="355" spans="1:8" s="13" customFormat="1" x14ac:dyDescent="0.2">
      <c r="A355" s="68"/>
      <c r="B355" s="31"/>
      <c r="C355" s="28"/>
      <c r="H355" s="109"/>
    </row>
    <row r="356" spans="1:8" s="13" customFormat="1" x14ac:dyDescent="0.2">
      <c r="A356" s="68"/>
      <c r="B356" s="31"/>
      <c r="C356" s="28"/>
      <c r="H356" s="109"/>
    </row>
    <row r="357" spans="1:8" s="13" customFormat="1" x14ac:dyDescent="0.2">
      <c r="A357" s="68"/>
      <c r="B357" s="31"/>
      <c r="C357" s="28"/>
      <c r="H357" s="109"/>
    </row>
    <row r="358" spans="1:8" s="13" customFormat="1" x14ac:dyDescent="0.2">
      <c r="A358" s="68"/>
      <c r="B358" s="31"/>
      <c r="C358" s="28"/>
      <c r="H358" s="109"/>
    </row>
    <row r="359" spans="1:8" s="13" customFormat="1" x14ac:dyDescent="0.2">
      <c r="A359" s="68"/>
      <c r="B359" s="31"/>
      <c r="C359" s="28"/>
      <c r="H359" s="109"/>
    </row>
    <row r="360" spans="1:8" s="13" customFormat="1" x14ac:dyDescent="0.2">
      <c r="A360" s="68"/>
      <c r="B360" s="31"/>
      <c r="C360" s="28"/>
      <c r="H360" s="109"/>
    </row>
    <row r="361" spans="1:8" s="13" customFormat="1" x14ac:dyDescent="0.2">
      <c r="A361" s="68"/>
      <c r="B361" s="31"/>
      <c r="C361" s="28"/>
      <c r="H361" s="109"/>
    </row>
    <row r="362" spans="1:8" s="13" customFormat="1" x14ac:dyDescent="0.2">
      <c r="A362" s="68"/>
      <c r="B362" s="31"/>
      <c r="C362" s="28"/>
      <c r="H362" s="109"/>
    </row>
    <row r="363" spans="1:8" s="13" customFormat="1" x14ac:dyDescent="0.2">
      <c r="A363" s="68"/>
      <c r="B363" s="31"/>
      <c r="C363" s="28"/>
      <c r="H363" s="109"/>
    </row>
    <row r="364" spans="1:8" s="13" customFormat="1" x14ac:dyDescent="0.2">
      <c r="A364" s="68"/>
      <c r="B364" s="31"/>
      <c r="C364" s="28"/>
      <c r="H364" s="109"/>
    </row>
    <row r="365" spans="1:8" s="13" customFormat="1" x14ac:dyDescent="0.2">
      <c r="A365" s="68"/>
      <c r="B365" s="31"/>
      <c r="C365" s="28"/>
      <c r="H365" s="109"/>
    </row>
    <row r="366" spans="1:8" s="13" customFormat="1" x14ac:dyDescent="0.2">
      <c r="A366" s="68"/>
      <c r="B366" s="31"/>
      <c r="C366" s="28"/>
      <c r="H366" s="109"/>
    </row>
    <row r="367" spans="1:8" s="13" customFormat="1" x14ac:dyDescent="0.2">
      <c r="A367" s="68"/>
      <c r="B367" s="31"/>
      <c r="C367" s="28"/>
      <c r="H367" s="109"/>
    </row>
    <row r="368" spans="1:8" s="13" customFormat="1" x14ac:dyDescent="0.2">
      <c r="A368" s="68"/>
      <c r="B368" s="31"/>
      <c r="C368" s="28"/>
      <c r="H368" s="109"/>
    </row>
    <row r="369" spans="1:8" s="13" customFormat="1" x14ac:dyDescent="0.2">
      <c r="A369" s="68"/>
      <c r="B369" s="31"/>
      <c r="C369" s="28"/>
      <c r="H369" s="109"/>
    </row>
    <row r="370" spans="1:8" s="13" customFormat="1" x14ac:dyDescent="0.2">
      <c r="A370" s="68"/>
      <c r="B370" s="31"/>
      <c r="C370" s="28"/>
      <c r="H370" s="109"/>
    </row>
    <row r="371" spans="1:8" s="13" customFormat="1" x14ac:dyDescent="0.2">
      <c r="A371" s="68"/>
      <c r="B371" s="31"/>
      <c r="C371" s="28"/>
      <c r="H371" s="109"/>
    </row>
    <row r="372" spans="1:8" s="13" customFormat="1" x14ac:dyDescent="0.2">
      <c r="A372" s="68"/>
      <c r="B372" s="31"/>
      <c r="C372" s="28"/>
      <c r="H372" s="109"/>
    </row>
    <row r="373" spans="1:8" s="13" customFormat="1" x14ac:dyDescent="0.2">
      <c r="A373" s="68"/>
      <c r="B373" s="31"/>
      <c r="C373" s="28"/>
      <c r="H373" s="109"/>
    </row>
    <row r="374" spans="1:8" s="13" customFormat="1" x14ac:dyDescent="0.2">
      <c r="A374" s="68"/>
      <c r="B374" s="31"/>
      <c r="C374" s="28"/>
      <c r="H374" s="109"/>
    </row>
    <row r="375" spans="1:8" s="13" customFormat="1" x14ac:dyDescent="0.2">
      <c r="A375" s="68"/>
      <c r="B375" s="31"/>
      <c r="C375" s="28"/>
      <c r="H375" s="109"/>
    </row>
    <row r="376" spans="1:8" s="13" customFormat="1" x14ac:dyDescent="0.2">
      <c r="A376" s="68"/>
      <c r="B376" s="31"/>
      <c r="C376" s="28"/>
      <c r="H376" s="109"/>
    </row>
    <row r="377" spans="1:8" s="13" customFormat="1" x14ac:dyDescent="0.2">
      <c r="A377" s="68"/>
      <c r="B377" s="31"/>
      <c r="C377" s="28"/>
      <c r="H377" s="109"/>
    </row>
    <row r="378" spans="1:8" s="13" customFormat="1" x14ac:dyDescent="0.2">
      <c r="A378" s="68"/>
      <c r="B378" s="31"/>
      <c r="C378" s="28"/>
      <c r="H378" s="109"/>
    </row>
    <row r="379" spans="1:8" s="13" customFormat="1" x14ac:dyDescent="0.2">
      <c r="A379" s="68"/>
      <c r="B379" s="31"/>
      <c r="C379" s="28"/>
      <c r="H379" s="109"/>
    </row>
    <row r="380" spans="1:8" s="13" customFormat="1" x14ac:dyDescent="0.2">
      <c r="A380" s="68"/>
      <c r="B380" s="31"/>
      <c r="C380" s="28"/>
      <c r="H380" s="109"/>
    </row>
    <row r="381" spans="1:8" s="13" customFormat="1" x14ac:dyDescent="0.2">
      <c r="A381" s="68"/>
      <c r="B381" s="31"/>
      <c r="C381" s="28"/>
      <c r="H381" s="109"/>
    </row>
    <row r="382" spans="1:8" s="13" customFormat="1" x14ac:dyDescent="0.2">
      <c r="A382" s="68"/>
      <c r="B382" s="31"/>
      <c r="C382" s="28"/>
      <c r="H382" s="109"/>
    </row>
    <row r="383" spans="1:8" s="13" customFormat="1" x14ac:dyDescent="0.2">
      <c r="A383" s="68"/>
      <c r="B383" s="31"/>
      <c r="C383" s="28"/>
      <c r="H383" s="109"/>
    </row>
    <row r="384" spans="1:8" s="13" customFormat="1" x14ac:dyDescent="0.2">
      <c r="A384" s="68"/>
      <c r="B384" s="31"/>
      <c r="C384" s="28"/>
      <c r="H384" s="109"/>
    </row>
    <row r="385" spans="1:11" s="13" customFormat="1" x14ac:dyDescent="0.2">
      <c r="A385" s="68"/>
      <c r="B385" s="31"/>
      <c r="C385" s="28"/>
      <c r="H385" s="109"/>
    </row>
    <row r="386" spans="1:11" s="13" customFormat="1" x14ac:dyDescent="0.2">
      <c r="A386" s="68"/>
      <c r="B386" s="31"/>
      <c r="C386" s="28"/>
      <c r="H386" s="109"/>
    </row>
    <row r="387" spans="1:11" s="13" customFormat="1" x14ac:dyDescent="0.2">
      <c r="A387" s="68"/>
      <c r="B387" s="31"/>
      <c r="C387" s="28"/>
      <c r="H387" s="109"/>
    </row>
    <row r="388" spans="1:11" s="13" customFormat="1" x14ac:dyDescent="0.2">
      <c r="A388" s="68"/>
      <c r="B388" s="31"/>
      <c r="C388" s="28"/>
      <c r="H388" s="109"/>
    </row>
    <row r="389" spans="1:11" s="13" customFormat="1" x14ac:dyDescent="0.2">
      <c r="A389" s="68"/>
      <c r="B389" s="31"/>
      <c r="C389" s="28"/>
      <c r="H389" s="109"/>
    </row>
    <row r="390" spans="1:11" s="13" customFormat="1" x14ac:dyDescent="0.2">
      <c r="A390" s="68"/>
      <c r="B390" s="31"/>
      <c r="C390" s="28"/>
      <c r="H390" s="109"/>
    </row>
    <row r="391" spans="1:11" s="13" customFormat="1" x14ac:dyDescent="0.2">
      <c r="A391" s="68"/>
      <c r="B391" s="31"/>
      <c r="C391" s="28"/>
      <c r="H391" s="109"/>
    </row>
    <row r="392" spans="1:11" s="13" customFormat="1" x14ac:dyDescent="0.2">
      <c r="A392" s="68"/>
      <c r="B392" s="31"/>
      <c r="C392" s="28"/>
      <c r="H392" s="109"/>
    </row>
    <row r="393" spans="1:11" s="13" customFormat="1" x14ac:dyDescent="0.2">
      <c r="A393" s="68"/>
      <c r="B393" s="31"/>
      <c r="C393" s="28"/>
      <c r="H393" s="109"/>
    </row>
    <row r="394" spans="1:11" s="13" customFormat="1" x14ac:dyDescent="0.2">
      <c r="A394" s="68"/>
      <c r="B394" s="31"/>
      <c r="C394" s="28"/>
      <c r="H394" s="109"/>
    </row>
    <row r="395" spans="1:11" s="13" customFormat="1" x14ac:dyDescent="0.2">
      <c r="A395" s="68"/>
      <c r="B395" s="31"/>
      <c r="C395" s="28"/>
      <c r="H395" s="109"/>
    </row>
    <row r="396" spans="1:11" s="13" customFormat="1" x14ac:dyDescent="0.2">
      <c r="A396" s="68"/>
      <c r="B396" s="31"/>
      <c r="C396" s="28"/>
      <c r="H396" s="109"/>
    </row>
    <row r="397" spans="1:11" s="13" customFormat="1" x14ac:dyDescent="0.2">
      <c r="A397" s="68"/>
      <c r="B397" s="31"/>
      <c r="C397" s="28"/>
      <c r="H397" s="109"/>
    </row>
    <row r="398" spans="1:11" s="13" customFormat="1" x14ac:dyDescent="0.2">
      <c r="A398" s="68"/>
      <c r="B398" s="31"/>
      <c r="C398" s="28"/>
      <c r="G398" s="28"/>
      <c r="H398" s="109"/>
      <c r="I398" s="28"/>
      <c r="J398" s="28"/>
      <c r="K398" s="28"/>
    </row>
    <row r="399" spans="1:11" s="13" customFormat="1" x14ac:dyDescent="0.2">
      <c r="A399" s="68"/>
      <c r="B399" s="31"/>
      <c r="C399" s="28"/>
      <c r="G399" s="28"/>
      <c r="H399" s="109"/>
      <c r="I399" s="28"/>
      <c r="J399" s="28"/>
      <c r="K399" s="28"/>
    </row>
    <row r="400" spans="1:11" s="13" customFormat="1" x14ac:dyDescent="0.2">
      <c r="A400" s="68"/>
      <c r="B400" s="31"/>
      <c r="C400" s="28"/>
      <c r="G400" s="28"/>
      <c r="H400" s="109"/>
      <c r="I400" s="28"/>
      <c r="J400" s="28"/>
      <c r="K400" s="28"/>
    </row>
    <row r="401" spans="1:11" s="13" customFormat="1" x14ac:dyDescent="0.2">
      <c r="A401" s="68"/>
      <c r="B401" s="31"/>
      <c r="C401" s="28"/>
      <c r="G401" s="28"/>
      <c r="H401" s="109"/>
      <c r="I401" s="28"/>
      <c r="J401" s="28"/>
      <c r="K401" s="28"/>
    </row>
    <row r="402" spans="1:11" s="13" customFormat="1" x14ac:dyDescent="0.2">
      <c r="A402" s="68"/>
      <c r="B402" s="31"/>
      <c r="C402" s="28"/>
      <c r="G402" s="28"/>
      <c r="H402" s="109"/>
      <c r="I402" s="28"/>
      <c r="J402" s="28"/>
      <c r="K402" s="28"/>
    </row>
    <row r="403" spans="1:11" s="13" customFormat="1" x14ac:dyDescent="0.2">
      <c r="A403" s="68"/>
      <c r="B403" s="31"/>
      <c r="C403" s="28"/>
      <c r="G403" s="28"/>
      <c r="H403" s="109"/>
      <c r="I403" s="28"/>
      <c r="J403" s="28"/>
      <c r="K403" s="28"/>
    </row>
    <row r="404" spans="1:11" s="13" customFormat="1" x14ac:dyDescent="0.2">
      <c r="A404" s="68"/>
      <c r="B404" s="31"/>
      <c r="C404" s="28"/>
      <c r="G404" s="28"/>
      <c r="H404" s="109"/>
      <c r="I404" s="28"/>
      <c r="J404" s="28"/>
      <c r="K404" s="28"/>
    </row>
    <row r="405" spans="1:11" s="13" customFormat="1" x14ac:dyDescent="0.2">
      <c r="A405" s="68"/>
      <c r="B405" s="31"/>
      <c r="C405" s="28"/>
      <c r="G405" s="28"/>
      <c r="H405" s="109"/>
      <c r="I405" s="28"/>
      <c r="J405" s="28"/>
      <c r="K405" s="28"/>
    </row>
    <row r="406" spans="1:11" s="13" customFormat="1" x14ac:dyDescent="0.2">
      <c r="A406" s="68"/>
      <c r="B406" s="31"/>
      <c r="C406" s="28"/>
      <c r="G406" s="28"/>
      <c r="H406" s="109"/>
      <c r="I406" s="28"/>
      <c r="J406" s="28"/>
      <c r="K406" s="28"/>
    </row>
    <row r="407" spans="1:11" s="13" customFormat="1" x14ac:dyDescent="0.2">
      <c r="A407" s="68"/>
      <c r="B407" s="31"/>
      <c r="C407" s="28"/>
      <c r="G407" s="28"/>
      <c r="H407" s="109"/>
      <c r="I407" s="28"/>
      <c r="J407" s="28"/>
      <c r="K407" s="28"/>
    </row>
    <row r="408" spans="1:11" s="13" customFormat="1" x14ac:dyDescent="0.2">
      <c r="A408" s="68"/>
      <c r="B408" s="31"/>
      <c r="C408" s="28"/>
      <c r="G408" s="28"/>
      <c r="H408" s="109"/>
      <c r="I408" s="28"/>
      <c r="J408" s="28"/>
      <c r="K408" s="28"/>
    </row>
  </sheetData>
  <sheetProtection algorithmName="SHA-512" hashValue="/3qIB6n+YVxsh5AWlEX9es/CXHSLNGN+eKnYKOAHavMYh/ir1LjvFs52x+pWgSuKtt7a43ljfAKN4aAJiE8wAQ==" saltValue="LT8iqnOkRUzMXP0O36oHjg==" spinCount="100000" sheet="1" selectLockedCells="1"/>
  <mergeCells count="49">
    <mergeCell ref="B5:D5"/>
    <mergeCell ref="E5:F5"/>
    <mergeCell ref="A2:F2"/>
    <mergeCell ref="B3:D3"/>
    <mergeCell ref="E3:F3"/>
    <mergeCell ref="B4:D4"/>
    <mergeCell ref="E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6:D16"/>
    <mergeCell ref="E16:F16"/>
    <mergeCell ref="B15:D15"/>
    <mergeCell ref="E15:F15"/>
    <mergeCell ref="B12:D12"/>
    <mergeCell ref="E12:F12"/>
    <mergeCell ref="B13:D13"/>
    <mergeCell ref="E13:F13"/>
    <mergeCell ref="B14:D14"/>
    <mergeCell ref="E14:F14"/>
    <mergeCell ref="B17:D17"/>
    <mergeCell ref="E17:F17"/>
    <mergeCell ref="B19:D19"/>
    <mergeCell ref="E19:F19"/>
    <mergeCell ref="B18:D18"/>
    <mergeCell ref="E18:F18"/>
    <mergeCell ref="B20:D20"/>
    <mergeCell ref="E20:F20"/>
    <mergeCell ref="B30:F30"/>
    <mergeCell ref="B31:F31"/>
    <mergeCell ref="B32:F32"/>
    <mergeCell ref="B27:F27"/>
    <mergeCell ref="B29:F29"/>
    <mergeCell ref="B28:F28"/>
    <mergeCell ref="B21:D21"/>
    <mergeCell ref="E21:F21"/>
    <mergeCell ref="B23:D23"/>
    <mergeCell ref="E23:F23"/>
    <mergeCell ref="B22:D22"/>
    <mergeCell ref="E22:F22"/>
  </mergeCells>
  <printOptions horizontalCentered="1"/>
  <pageMargins left="0.98425196850393704" right="0.59055118110236227" top="0.98425196850393704" bottom="0.98425196850393704" header="0" footer="0"/>
  <pageSetup paperSize="9" scale="65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9"/>
  <sheetViews>
    <sheetView tabSelected="1" view="pageBreakPreview" topLeftCell="A43" zoomScale="110" zoomScaleNormal="100" zoomScaleSheetLayoutView="110" workbookViewId="0">
      <selection activeCell="E43" sqref="E43"/>
    </sheetView>
  </sheetViews>
  <sheetFormatPr defaultRowHeight="12.75" x14ac:dyDescent="0.2"/>
  <cols>
    <col min="1" max="1" width="10.7109375" style="68" customWidth="1"/>
    <col min="2" max="2" width="45.7109375" style="31" customWidth="1"/>
    <col min="3" max="3" width="15.7109375" style="28" customWidth="1"/>
    <col min="4" max="5" width="15.7109375" style="13" customWidth="1"/>
    <col min="6" max="6" width="20.7109375" style="103" customWidth="1"/>
    <col min="7" max="7" width="16.28515625" style="109" bestFit="1" customWidth="1"/>
    <col min="8" max="11" width="9.140625" style="28"/>
    <col min="12" max="12" width="9.140625" style="127"/>
    <col min="13" max="16384" width="9.140625" style="28"/>
  </cols>
  <sheetData>
    <row r="1" spans="1:12" ht="26.25" customHeight="1" x14ac:dyDescent="0.2">
      <c r="A1" s="26"/>
      <c r="E1" s="33"/>
      <c r="F1" s="107"/>
    </row>
    <row r="2" spans="1:12" ht="55.15" customHeight="1" x14ac:dyDescent="0.2">
      <c r="A2" s="165" t="s">
        <v>351</v>
      </c>
      <c r="B2" s="165"/>
      <c r="C2" s="165"/>
      <c r="D2" s="165"/>
      <c r="E2" s="165"/>
      <c r="F2" s="165"/>
    </row>
    <row r="3" spans="1:12" ht="32.25" customHeight="1" x14ac:dyDescent="0.2">
      <c r="A3" s="26"/>
      <c r="B3" s="161"/>
      <c r="C3" s="161"/>
      <c r="D3" s="161"/>
      <c r="E3" s="178"/>
      <c r="F3" s="178"/>
    </row>
    <row r="4" spans="1:12" s="35" customFormat="1" ht="45" customHeight="1" x14ac:dyDescent="0.25">
      <c r="A4" s="34"/>
      <c r="B4" s="164" t="s">
        <v>332</v>
      </c>
      <c r="C4" s="164"/>
      <c r="D4" s="164"/>
      <c r="E4" s="179"/>
      <c r="F4" s="179"/>
      <c r="G4" s="110"/>
      <c r="L4" s="129"/>
    </row>
    <row r="5" spans="1:12" x14ac:dyDescent="0.2">
      <c r="A5" s="26"/>
      <c r="B5" s="161"/>
      <c r="C5" s="161"/>
      <c r="D5" s="161"/>
      <c r="E5" s="178"/>
      <c r="F5" s="178"/>
    </row>
    <row r="6" spans="1:12" x14ac:dyDescent="0.2">
      <c r="A6" s="26"/>
      <c r="B6" s="163"/>
      <c r="C6" s="161"/>
      <c r="D6" s="161"/>
      <c r="E6" s="178"/>
      <c r="F6" s="178"/>
    </row>
    <row r="7" spans="1:12" x14ac:dyDescent="0.2">
      <c r="A7" s="26"/>
      <c r="B7" s="161"/>
      <c r="C7" s="161"/>
      <c r="D7" s="161"/>
      <c r="E7" s="178"/>
      <c r="F7" s="178"/>
    </row>
    <row r="8" spans="1:12" ht="15" x14ac:dyDescent="0.2">
      <c r="A8" s="26"/>
      <c r="B8" s="164" t="s">
        <v>338</v>
      </c>
      <c r="C8" s="164"/>
      <c r="D8" s="164"/>
      <c r="E8" s="178"/>
      <c r="F8" s="178"/>
    </row>
    <row r="9" spans="1:12" x14ac:dyDescent="0.2">
      <c r="A9" s="26"/>
      <c r="B9" s="161"/>
      <c r="C9" s="161"/>
      <c r="D9" s="161"/>
      <c r="E9" s="178"/>
      <c r="F9" s="178"/>
    </row>
    <row r="10" spans="1:12" x14ac:dyDescent="0.2">
      <c r="A10" s="26"/>
      <c r="B10" s="161"/>
      <c r="C10" s="161"/>
      <c r="D10" s="161"/>
      <c r="E10" s="178"/>
      <c r="F10" s="178"/>
    </row>
    <row r="11" spans="1:12" x14ac:dyDescent="0.2">
      <c r="A11" s="26"/>
      <c r="B11" s="161"/>
      <c r="C11" s="161"/>
      <c r="D11" s="161"/>
      <c r="E11" s="178"/>
      <c r="F11" s="178"/>
    </row>
    <row r="12" spans="1:12" x14ac:dyDescent="0.2">
      <c r="A12" s="26"/>
      <c r="B12" s="161"/>
      <c r="C12" s="161"/>
      <c r="D12" s="161"/>
      <c r="E12" s="178"/>
      <c r="F12" s="178"/>
    </row>
    <row r="13" spans="1:12" s="29" customFormat="1" ht="15" x14ac:dyDescent="0.2">
      <c r="A13" s="19" t="s">
        <v>32</v>
      </c>
      <c r="B13" s="160" t="s">
        <v>31</v>
      </c>
      <c r="C13" s="160"/>
      <c r="D13" s="160"/>
      <c r="E13" s="153">
        <f>F71</f>
        <v>40000</v>
      </c>
      <c r="F13" s="153"/>
      <c r="G13" s="111"/>
      <c r="L13" s="130"/>
    </row>
    <row r="14" spans="1:12" s="29" customFormat="1" ht="15" x14ac:dyDescent="0.2">
      <c r="A14" s="19"/>
      <c r="B14" s="161"/>
      <c r="C14" s="161"/>
      <c r="D14" s="161"/>
      <c r="E14" s="153"/>
      <c r="F14" s="153"/>
      <c r="G14" s="111"/>
      <c r="L14" s="130"/>
    </row>
    <row r="15" spans="1:12" s="29" customFormat="1" ht="15" x14ac:dyDescent="0.2">
      <c r="A15" s="19" t="s">
        <v>33</v>
      </c>
      <c r="B15" s="160" t="s">
        <v>35</v>
      </c>
      <c r="C15" s="160"/>
      <c r="D15" s="160"/>
      <c r="E15" s="153">
        <f>F94</f>
        <v>0</v>
      </c>
      <c r="F15" s="153"/>
      <c r="G15" s="111"/>
      <c r="L15" s="130"/>
    </row>
    <row r="16" spans="1:12" s="29" customFormat="1" ht="15" x14ac:dyDescent="0.2">
      <c r="A16" s="19"/>
      <c r="B16" s="161"/>
      <c r="C16" s="161"/>
      <c r="D16" s="161"/>
      <c r="E16" s="153"/>
      <c r="F16" s="153"/>
      <c r="G16" s="111"/>
      <c r="L16" s="130"/>
    </row>
    <row r="17" spans="1:12" s="29" customFormat="1" ht="15" x14ac:dyDescent="0.2">
      <c r="A17" s="19" t="s">
        <v>34</v>
      </c>
      <c r="B17" s="160" t="s">
        <v>36</v>
      </c>
      <c r="C17" s="160"/>
      <c r="D17" s="160"/>
      <c r="E17" s="153">
        <f>F110</f>
        <v>0</v>
      </c>
      <c r="F17" s="153"/>
      <c r="G17" s="111"/>
      <c r="L17" s="130"/>
    </row>
    <row r="18" spans="1:12" s="29" customFormat="1" ht="15" x14ac:dyDescent="0.2">
      <c r="A18" s="19"/>
      <c r="B18" s="161"/>
      <c r="C18" s="161"/>
      <c r="D18" s="161"/>
      <c r="E18" s="153"/>
      <c r="F18" s="153"/>
      <c r="G18" s="111"/>
      <c r="L18" s="130"/>
    </row>
    <row r="19" spans="1:12" s="29" customFormat="1" ht="15" x14ac:dyDescent="0.2">
      <c r="A19" s="19" t="s">
        <v>5</v>
      </c>
      <c r="B19" s="160" t="s">
        <v>6</v>
      </c>
      <c r="C19" s="160"/>
      <c r="D19" s="160"/>
      <c r="E19" s="153">
        <f>F148</f>
        <v>0</v>
      </c>
      <c r="F19" s="153"/>
      <c r="G19" s="111"/>
      <c r="L19" s="130"/>
    </row>
    <row r="20" spans="1:12" s="29" customFormat="1" ht="15" x14ac:dyDescent="0.2">
      <c r="A20" s="19"/>
      <c r="B20" s="161"/>
      <c r="C20" s="161"/>
      <c r="D20" s="161"/>
      <c r="E20" s="153"/>
      <c r="F20" s="153"/>
      <c r="G20" s="111"/>
      <c r="L20" s="130"/>
    </row>
    <row r="21" spans="1:12" s="29" customFormat="1" ht="15" x14ac:dyDescent="0.2">
      <c r="A21" s="19" t="s">
        <v>53</v>
      </c>
      <c r="B21" s="160" t="s">
        <v>59</v>
      </c>
      <c r="C21" s="160"/>
      <c r="D21" s="160"/>
      <c r="E21" s="153">
        <f>F165</f>
        <v>0</v>
      </c>
      <c r="F21" s="169"/>
      <c r="G21" s="111"/>
      <c r="L21" s="130"/>
    </row>
    <row r="22" spans="1:12" s="29" customFormat="1" ht="15" x14ac:dyDescent="0.2">
      <c r="A22" s="19"/>
      <c r="B22" s="161"/>
      <c r="C22" s="161"/>
      <c r="D22" s="161"/>
      <c r="E22" s="153"/>
      <c r="F22" s="153"/>
      <c r="G22" s="111"/>
      <c r="L22" s="130"/>
    </row>
    <row r="23" spans="1:12" s="29" customFormat="1" ht="15" x14ac:dyDescent="0.2">
      <c r="A23" s="19" t="s">
        <v>7</v>
      </c>
      <c r="B23" s="160" t="s">
        <v>27</v>
      </c>
      <c r="C23" s="160"/>
      <c r="D23" s="160"/>
      <c r="E23" s="153">
        <f>F188</f>
        <v>0</v>
      </c>
      <c r="F23" s="153"/>
      <c r="G23" s="111"/>
      <c r="L23" s="130"/>
    </row>
    <row r="24" spans="1:12" s="29" customFormat="1" ht="15" x14ac:dyDescent="0.2">
      <c r="A24" s="19"/>
      <c r="B24" s="161"/>
      <c r="C24" s="161"/>
      <c r="D24" s="161"/>
      <c r="E24" s="153"/>
      <c r="F24" s="153"/>
      <c r="G24" s="111"/>
      <c r="L24" s="130"/>
    </row>
    <row r="25" spans="1:12" s="29" customFormat="1" ht="15" x14ac:dyDescent="0.2">
      <c r="A25" s="19" t="s">
        <v>8</v>
      </c>
      <c r="B25" s="176" t="s">
        <v>9</v>
      </c>
      <c r="C25" s="176"/>
      <c r="D25" s="176"/>
      <c r="E25" s="177">
        <f>F202</f>
        <v>0</v>
      </c>
      <c r="F25" s="177"/>
      <c r="G25" s="111"/>
      <c r="L25" s="130"/>
    </row>
    <row r="26" spans="1:12" s="29" customFormat="1" ht="15" x14ac:dyDescent="0.2">
      <c r="A26" s="19"/>
      <c r="B26" s="160"/>
      <c r="C26" s="160"/>
      <c r="D26" s="160"/>
      <c r="E26" s="153"/>
      <c r="F26" s="153"/>
      <c r="G26" s="111"/>
      <c r="L26" s="130"/>
    </row>
    <row r="27" spans="1:12" s="29" customFormat="1" ht="15" x14ac:dyDescent="0.2">
      <c r="A27" s="8"/>
      <c r="B27" s="148" t="s">
        <v>39</v>
      </c>
      <c r="C27" s="148"/>
      <c r="D27" s="148"/>
      <c r="E27" s="159">
        <f>SUM(E13:F25)</f>
        <v>40000</v>
      </c>
      <c r="F27" s="159"/>
      <c r="G27" s="116"/>
      <c r="L27" s="130"/>
    </row>
    <row r="28" spans="1:12" s="29" customFormat="1" ht="15" x14ac:dyDescent="0.2">
      <c r="A28" s="8"/>
      <c r="B28" s="148"/>
      <c r="C28" s="149"/>
      <c r="D28" s="149"/>
      <c r="E28" s="159"/>
      <c r="F28" s="169"/>
      <c r="G28" s="111"/>
      <c r="L28" s="130"/>
    </row>
    <row r="29" spans="1:12" s="29" customFormat="1" ht="15" x14ac:dyDescent="0.2">
      <c r="A29" s="19"/>
      <c r="B29" s="152" t="s">
        <v>337</v>
      </c>
      <c r="C29" s="149"/>
      <c r="D29" s="149"/>
      <c r="E29" s="153">
        <f>E27*10%</f>
        <v>4000</v>
      </c>
      <c r="F29" s="169"/>
      <c r="G29" s="111"/>
      <c r="L29" s="130"/>
    </row>
    <row r="30" spans="1:12" s="29" customFormat="1" ht="15" x14ac:dyDescent="0.2">
      <c r="A30" s="19"/>
      <c r="B30" s="152"/>
      <c r="C30" s="149"/>
      <c r="D30" s="149"/>
      <c r="E30" s="153"/>
      <c r="F30" s="169"/>
      <c r="G30" s="111"/>
      <c r="L30" s="130"/>
    </row>
    <row r="31" spans="1:12" s="30" customFormat="1" ht="15" x14ac:dyDescent="0.2">
      <c r="A31" s="8"/>
      <c r="B31" s="148" t="s">
        <v>335</v>
      </c>
      <c r="C31" s="149"/>
      <c r="D31" s="149"/>
      <c r="E31" s="159">
        <f>E27+E29</f>
        <v>44000</v>
      </c>
      <c r="F31" s="169"/>
      <c r="G31" s="117"/>
      <c r="L31" s="131"/>
    </row>
    <row r="32" spans="1:12" s="29" customFormat="1" ht="15" x14ac:dyDescent="0.2">
      <c r="A32" s="8"/>
      <c r="B32" s="148"/>
      <c r="C32" s="149"/>
      <c r="D32" s="149"/>
      <c r="E32" s="159"/>
      <c r="F32" s="169"/>
      <c r="G32" s="111"/>
      <c r="L32" s="130"/>
    </row>
    <row r="33" spans="1:12" s="29" customFormat="1" ht="15" x14ac:dyDescent="0.2">
      <c r="A33" s="19"/>
      <c r="B33" s="152" t="s">
        <v>325</v>
      </c>
      <c r="C33" s="152"/>
      <c r="D33" s="152"/>
      <c r="E33" s="153">
        <f>E31*22%</f>
        <v>9680</v>
      </c>
      <c r="F33" s="153"/>
      <c r="G33" s="111"/>
      <c r="L33" s="130"/>
    </row>
    <row r="34" spans="1:12" s="29" customFormat="1" ht="15" x14ac:dyDescent="0.2">
      <c r="A34" s="19"/>
      <c r="B34" s="156"/>
      <c r="C34" s="156"/>
      <c r="D34" s="156"/>
      <c r="E34" s="170"/>
      <c r="F34" s="170"/>
      <c r="G34" s="111"/>
      <c r="L34" s="130"/>
    </row>
    <row r="35" spans="1:12" s="29" customFormat="1" ht="25.5" x14ac:dyDescent="0.35">
      <c r="A35" s="8"/>
      <c r="B35" s="154" t="s">
        <v>336</v>
      </c>
      <c r="C35" s="154"/>
      <c r="D35" s="154"/>
      <c r="E35" s="155">
        <f>SUM(E31:F33)</f>
        <v>53680</v>
      </c>
      <c r="F35" s="155"/>
      <c r="G35" s="111"/>
      <c r="L35" s="130"/>
    </row>
    <row r="36" spans="1:12" s="29" customFormat="1" ht="15" x14ac:dyDescent="0.2">
      <c r="A36" s="19"/>
      <c r="B36" s="152"/>
      <c r="C36" s="152"/>
      <c r="D36" s="152"/>
      <c r="E36" s="175"/>
      <c r="F36" s="175"/>
      <c r="G36" s="111"/>
      <c r="L36" s="130"/>
    </row>
    <row r="37" spans="1:12" s="29" customFormat="1" ht="15" x14ac:dyDescent="0.2">
      <c r="A37" s="19"/>
      <c r="B37" s="156"/>
      <c r="C37" s="156"/>
      <c r="D37" s="156"/>
      <c r="E37" s="174"/>
      <c r="F37" s="174"/>
      <c r="G37" s="111"/>
      <c r="L37" s="130"/>
    </row>
    <row r="38" spans="1:12" s="30" customFormat="1" ht="15" x14ac:dyDescent="0.2">
      <c r="A38" s="38" t="s">
        <v>10</v>
      </c>
      <c r="B38" s="39" t="s">
        <v>12</v>
      </c>
      <c r="C38" s="40" t="s">
        <v>324</v>
      </c>
      <c r="D38" s="41" t="s">
        <v>13</v>
      </c>
      <c r="E38" s="41" t="s">
        <v>323</v>
      </c>
      <c r="F38" s="108" t="s">
        <v>322</v>
      </c>
      <c r="G38" s="112"/>
      <c r="L38" s="131"/>
    </row>
    <row r="39" spans="1:12" s="46" customFormat="1" x14ac:dyDescent="0.2">
      <c r="A39" s="42"/>
      <c r="B39" s="43"/>
      <c r="C39" s="44"/>
      <c r="D39" s="45"/>
      <c r="E39" s="45"/>
      <c r="F39" s="101"/>
      <c r="G39" s="114"/>
      <c r="L39" s="132"/>
    </row>
    <row r="40" spans="1:12" s="46" customFormat="1" ht="15" customHeight="1" x14ac:dyDescent="0.2">
      <c r="A40" s="47" t="s">
        <v>32</v>
      </c>
      <c r="B40" s="43" t="s">
        <v>26</v>
      </c>
      <c r="C40" s="44"/>
      <c r="D40" s="48"/>
      <c r="E40" s="45"/>
      <c r="F40" s="101"/>
      <c r="G40" s="114"/>
      <c r="L40" s="132"/>
    </row>
    <row r="41" spans="1:12" s="46" customFormat="1" ht="25.5" customHeight="1" x14ac:dyDescent="0.2">
      <c r="A41" s="47"/>
      <c r="B41" s="171" t="s">
        <v>43</v>
      </c>
      <c r="C41" s="172"/>
      <c r="D41" s="172"/>
      <c r="E41" s="172"/>
      <c r="F41" s="101"/>
      <c r="G41" s="114"/>
      <c r="L41" s="132"/>
    </row>
    <row r="42" spans="1:12" s="46" customFormat="1" x14ac:dyDescent="0.2">
      <c r="A42" s="47"/>
      <c r="B42" s="43"/>
      <c r="C42" s="44"/>
      <c r="D42" s="48"/>
      <c r="E42" s="45"/>
      <c r="F42" s="101"/>
      <c r="G42" s="114"/>
      <c r="L42" s="132"/>
    </row>
    <row r="43" spans="1:12" s="46" customFormat="1" ht="26.65" customHeight="1" x14ac:dyDescent="0.2">
      <c r="A43" s="2" t="s">
        <v>14</v>
      </c>
      <c r="B43" s="3" t="s">
        <v>15</v>
      </c>
      <c r="C43" s="5" t="s">
        <v>16</v>
      </c>
      <c r="D43" s="13">
        <v>1.75</v>
      </c>
      <c r="E43" s="147"/>
      <c r="F43" s="102">
        <f t="shared" ref="F43:F70" si="0">ROUND(D43*E43,2)</f>
        <v>0</v>
      </c>
      <c r="G43" s="114"/>
      <c r="L43" s="132"/>
    </row>
    <row r="44" spans="1:12" s="46" customFormat="1" ht="26.65" customHeight="1" x14ac:dyDescent="0.2">
      <c r="A44" s="2" t="s">
        <v>17</v>
      </c>
      <c r="B44" s="3" t="s">
        <v>18</v>
      </c>
      <c r="C44" s="5" t="s">
        <v>16</v>
      </c>
      <c r="D44" s="13">
        <v>1.75</v>
      </c>
      <c r="E44" s="147"/>
      <c r="F44" s="102">
        <f t="shared" si="0"/>
        <v>0</v>
      </c>
      <c r="G44" s="114"/>
      <c r="L44" s="132"/>
    </row>
    <row r="45" spans="1:12" ht="25.5" x14ac:dyDescent="0.2">
      <c r="A45" s="2" t="s">
        <v>19</v>
      </c>
      <c r="B45" s="3" t="s">
        <v>20</v>
      </c>
      <c r="C45" s="5" t="s">
        <v>21</v>
      </c>
      <c r="D45" s="13">
        <v>93</v>
      </c>
      <c r="E45" s="147"/>
      <c r="F45" s="102">
        <f t="shared" si="0"/>
        <v>0</v>
      </c>
      <c r="G45" s="114"/>
    </row>
    <row r="46" spans="1:12" ht="38.25" x14ac:dyDescent="0.2">
      <c r="A46" s="10" t="s">
        <v>165</v>
      </c>
      <c r="B46" s="15" t="s">
        <v>166</v>
      </c>
      <c r="C46" s="5" t="s">
        <v>88</v>
      </c>
      <c r="D46" s="13">
        <v>80</v>
      </c>
      <c r="E46" s="147"/>
      <c r="F46" s="102">
        <f t="shared" si="0"/>
        <v>0</v>
      </c>
      <c r="G46" s="114"/>
    </row>
    <row r="47" spans="1:12" ht="25.5" x14ac:dyDescent="0.2">
      <c r="A47" s="10" t="s">
        <v>106</v>
      </c>
      <c r="B47" s="15" t="s">
        <v>142</v>
      </c>
      <c r="C47" s="5" t="s">
        <v>21</v>
      </c>
      <c r="D47" s="13">
        <v>7</v>
      </c>
      <c r="E47" s="147"/>
      <c r="F47" s="102">
        <f t="shared" si="0"/>
        <v>0</v>
      </c>
      <c r="G47" s="114"/>
    </row>
    <row r="48" spans="1:12" ht="25.5" x14ac:dyDescent="0.2">
      <c r="A48" s="10" t="s">
        <v>107</v>
      </c>
      <c r="B48" s="15" t="s">
        <v>143</v>
      </c>
      <c r="C48" s="5" t="s">
        <v>21</v>
      </c>
      <c r="D48" s="13">
        <v>3</v>
      </c>
      <c r="E48" s="147"/>
      <c r="F48" s="102">
        <f t="shared" si="0"/>
        <v>0</v>
      </c>
      <c r="G48" s="114"/>
    </row>
    <row r="49" spans="1:12" ht="25.5" x14ac:dyDescent="0.2">
      <c r="A49" s="10" t="s">
        <v>167</v>
      </c>
      <c r="B49" s="3" t="s">
        <v>110</v>
      </c>
      <c r="C49" s="5" t="s">
        <v>21</v>
      </c>
      <c r="D49" s="13">
        <v>7</v>
      </c>
      <c r="E49" s="147"/>
      <c r="F49" s="102">
        <f t="shared" si="0"/>
        <v>0</v>
      </c>
      <c r="G49" s="114"/>
    </row>
    <row r="50" spans="1:12" ht="25.5" x14ac:dyDescent="0.2">
      <c r="A50" s="2" t="s">
        <v>108</v>
      </c>
      <c r="B50" s="3" t="s">
        <v>109</v>
      </c>
      <c r="C50" s="5" t="s">
        <v>21</v>
      </c>
      <c r="D50" s="13">
        <v>3</v>
      </c>
      <c r="E50" s="147"/>
      <c r="F50" s="102">
        <f t="shared" si="0"/>
        <v>0</v>
      </c>
      <c r="G50" s="114"/>
    </row>
    <row r="51" spans="1:12" ht="14.25" x14ac:dyDescent="0.2">
      <c r="A51" s="2" t="s">
        <v>94</v>
      </c>
      <c r="B51" s="3" t="s">
        <v>356</v>
      </c>
      <c r="C51" s="5" t="s">
        <v>85</v>
      </c>
      <c r="D51" s="13">
        <v>48</v>
      </c>
      <c r="E51" s="147"/>
      <c r="F51" s="102">
        <f t="shared" si="0"/>
        <v>0</v>
      </c>
      <c r="G51" s="114"/>
    </row>
    <row r="52" spans="1:12" ht="15" customHeight="1" x14ac:dyDescent="0.2">
      <c r="A52" s="2" t="s">
        <v>145</v>
      </c>
      <c r="B52" s="16" t="s">
        <v>168</v>
      </c>
      <c r="C52" s="5" t="s">
        <v>85</v>
      </c>
      <c r="D52" s="13">
        <v>168</v>
      </c>
      <c r="E52" s="147"/>
      <c r="F52" s="102">
        <f t="shared" si="0"/>
        <v>0</v>
      </c>
      <c r="G52" s="114"/>
    </row>
    <row r="53" spans="1:12" ht="15" customHeight="1" x14ac:dyDescent="0.2">
      <c r="A53" s="2" t="s">
        <v>169</v>
      </c>
      <c r="B53" s="16" t="s">
        <v>170</v>
      </c>
      <c r="C53" s="5" t="s">
        <v>85</v>
      </c>
      <c r="D53" s="13">
        <v>61</v>
      </c>
      <c r="E53" s="147"/>
      <c r="F53" s="102">
        <f t="shared" si="0"/>
        <v>0</v>
      </c>
      <c r="G53" s="114"/>
    </row>
    <row r="54" spans="1:12" ht="25.5" x14ac:dyDescent="0.2">
      <c r="A54" s="2" t="s">
        <v>102</v>
      </c>
      <c r="B54" s="3" t="s">
        <v>381</v>
      </c>
      <c r="C54" s="5" t="s">
        <v>85</v>
      </c>
      <c r="D54" s="13">
        <v>168</v>
      </c>
      <c r="E54" s="147"/>
      <c r="F54" s="102">
        <f t="shared" si="0"/>
        <v>0</v>
      </c>
      <c r="G54" s="125"/>
      <c r="H54" s="125"/>
      <c r="I54" s="125"/>
      <c r="J54" s="125"/>
      <c r="K54" s="125"/>
      <c r="L54" s="133"/>
    </row>
    <row r="55" spans="1:12" ht="38.25" x14ac:dyDescent="0.2">
      <c r="A55" s="2" t="s">
        <v>112</v>
      </c>
      <c r="B55" s="3" t="s">
        <v>353</v>
      </c>
      <c r="C55" s="5" t="s">
        <v>21</v>
      </c>
      <c r="D55" s="13">
        <v>1</v>
      </c>
      <c r="E55" s="147"/>
      <c r="F55" s="102">
        <f t="shared" si="0"/>
        <v>0</v>
      </c>
      <c r="G55" s="114"/>
    </row>
    <row r="56" spans="1:12" ht="38.25" x14ac:dyDescent="0.2">
      <c r="A56" s="2" t="s">
        <v>115</v>
      </c>
      <c r="B56" s="3" t="s">
        <v>352</v>
      </c>
      <c r="C56" s="5" t="s">
        <v>21</v>
      </c>
      <c r="D56" s="13">
        <v>1</v>
      </c>
      <c r="E56" s="147"/>
      <c r="F56" s="102">
        <f t="shared" si="0"/>
        <v>0</v>
      </c>
      <c r="G56" s="114"/>
    </row>
    <row r="57" spans="1:12" ht="25.5" x14ac:dyDescent="0.2">
      <c r="A57" s="2" t="s">
        <v>116</v>
      </c>
      <c r="B57" s="12" t="s">
        <v>171</v>
      </c>
      <c r="C57" s="5" t="s">
        <v>21</v>
      </c>
      <c r="D57" s="13">
        <v>1</v>
      </c>
      <c r="E57" s="147"/>
      <c r="F57" s="102">
        <f t="shared" si="0"/>
        <v>0</v>
      </c>
      <c r="G57" s="114"/>
    </row>
    <row r="58" spans="1:12" ht="30" customHeight="1" x14ac:dyDescent="0.2">
      <c r="A58" s="2" t="s">
        <v>77</v>
      </c>
      <c r="B58" s="16" t="s">
        <v>78</v>
      </c>
      <c r="C58" s="5" t="s">
        <v>21</v>
      </c>
      <c r="D58" s="20">
        <v>31</v>
      </c>
      <c r="E58" s="147"/>
      <c r="F58" s="102">
        <f t="shared" si="0"/>
        <v>0</v>
      </c>
      <c r="G58" s="114"/>
    </row>
    <row r="59" spans="1:12" ht="30" customHeight="1" x14ac:dyDescent="0.2">
      <c r="A59" s="12" t="s">
        <v>146</v>
      </c>
      <c r="B59" s="16" t="s">
        <v>172</v>
      </c>
      <c r="C59" s="5" t="s">
        <v>21</v>
      </c>
      <c r="D59" s="20">
        <v>2</v>
      </c>
      <c r="E59" s="147"/>
      <c r="F59" s="102">
        <f t="shared" si="0"/>
        <v>0</v>
      </c>
      <c r="G59" s="114"/>
    </row>
    <row r="60" spans="1:12" s="80" customFormat="1" ht="14.25" x14ac:dyDescent="0.2">
      <c r="A60" s="2" t="s">
        <v>175</v>
      </c>
      <c r="B60" s="16" t="s">
        <v>176</v>
      </c>
      <c r="C60" s="5" t="s">
        <v>85</v>
      </c>
      <c r="D60" s="13">
        <v>46</v>
      </c>
      <c r="E60" s="147"/>
      <c r="F60" s="102">
        <f t="shared" si="0"/>
        <v>0</v>
      </c>
      <c r="G60" s="114"/>
      <c r="L60" s="134"/>
    </row>
    <row r="61" spans="1:12" s="80" customFormat="1" ht="25.5" x14ac:dyDescent="0.2">
      <c r="A61" s="2" t="s">
        <v>134</v>
      </c>
      <c r="B61" s="16" t="s">
        <v>179</v>
      </c>
      <c r="C61" s="5" t="s">
        <v>88</v>
      </c>
      <c r="D61" s="20">
        <v>541</v>
      </c>
      <c r="E61" s="147"/>
      <c r="F61" s="102">
        <f t="shared" si="0"/>
        <v>0</v>
      </c>
      <c r="G61" s="114"/>
      <c r="L61" s="134"/>
    </row>
    <row r="62" spans="1:12" s="80" customFormat="1" ht="30.75" customHeight="1" x14ac:dyDescent="0.2">
      <c r="A62" s="2" t="s">
        <v>89</v>
      </c>
      <c r="B62" s="16" t="s">
        <v>377</v>
      </c>
      <c r="C62" s="5" t="s">
        <v>88</v>
      </c>
      <c r="D62" s="20">
        <v>7682</v>
      </c>
      <c r="E62" s="147"/>
      <c r="F62" s="102">
        <f t="shared" si="0"/>
        <v>0</v>
      </c>
      <c r="G62" s="125"/>
      <c r="L62" s="134"/>
    </row>
    <row r="63" spans="1:12" ht="25.5" x14ac:dyDescent="0.2">
      <c r="A63" s="2" t="s">
        <v>111</v>
      </c>
      <c r="B63" s="16" t="s">
        <v>371</v>
      </c>
      <c r="C63" s="5" t="s">
        <v>88</v>
      </c>
      <c r="D63" s="20">
        <v>250</v>
      </c>
      <c r="E63" s="147"/>
      <c r="F63" s="102">
        <f t="shared" si="0"/>
        <v>0</v>
      </c>
      <c r="G63" s="125"/>
    </row>
    <row r="64" spans="1:12" s="80" customFormat="1" ht="25.5" x14ac:dyDescent="0.2">
      <c r="A64" s="2" t="s">
        <v>113</v>
      </c>
      <c r="B64" s="16" t="s">
        <v>114</v>
      </c>
      <c r="C64" s="5" t="s">
        <v>85</v>
      </c>
      <c r="D64" s="13">
        <v>220</v>
      </c>
      <c r="E64" s="147"/>
      <c r="F64" s="102">
        <f t="shared" si="0"/>
        <v>0</v>
      </c>
      <c r="G64" s="114"/>
      <c r="L64" s="134"/>
    </row>
    <row r="65" spans="1:12" s="80" customFormat="1" ht="25.5" x14ac:dyDescent="0.2">
      <c r="A65" s="2" t="s">
        <v>173</v>
      </c>
      <c r="B65" s="16" t="s">
        <v>174</v>
      </c>
      <c r="C65" s="5" t="s">
        <v>88</v>
      </c>
      <c r="D65" s="13">
        <v>459</v>
      </c>
      <c r="E65" s="147"/>
      <c r="F65" s="102">
        <f t="shared" si="0"/>
        <v>0</v>
      </c>
      <c r="G65" s="114"/>
      <c r="L65" s="134"/>
    </row>
    <row r="66" spans="1:12" ht="14.25" x14ac:dyDescent="0.2">
      <c r="A66" s="2" t="s">
        <v>72</v>
      </c>
      <c r="B66" s="10" t="s">
        <v>73</v>
      </c>
      <c r="C66" s="5" t="s">
        <v>85</v>
      </c>
      <c r="D66" s="13">
        <v>316</v>
      </c>
      <c r="E66" s="147"/>
      <c r="F66" s="102">
        <f t="shared" si="0"/>
        <v>0</v>
      </c>
      <c r="G66" s="114"/>
    </row>
    <row r="67" spans="1:12" ht="25.5" x14ac:dyDescent="0.2">
      <c r="A67" s="2" t="s">
        <v>178</v>
      </c>
      <c r="B67" s="12" t="s">
        <v>177</v>
      </c>
      <c r="C67" s="5" t="s">
        <v>21</v>
      </c>
      <c r="D67" s="20">
        <v>4</v>
      </c>
      <c r="E67" s="147"/>
      <c r="F67" s="102">
        <f t="shared" si="0"/>
        <v>0</v>
      </c>
      <c r="G67" s="114"/>
    </row>
    <row r="68" spans="1:12" ht="25.5" x14ac:dyDescent="0.2">
      <c r="A68" s="2" t="s">
        <v>267</v>
      </c>
      <c r="B68" s="12" t="s">
        <v>266</v>
      </c>
      <c r="C68" s="5" t="s">
        <v>273</v>
      </c>
      <c r="D68" s="20">
        <v>1</v>
      </c>
      <c r="E68" s="20">
        <v>40000</v>
      </c>
      <c r="F68" s="102">
        <f t="shared" si="0"/>
        <v>40000</v>
      </c>
      <c r="G68" s="114"/>
    </row>
    <row r="69" spans="1:12" x14ac:dyDescent="0.2">
      <c r="A69" s="2" t="s">
        <v>22</v>
      </c>
      <c r="B69" s="10" t="s">
        <v>23</v>
      </c>
      <c r="C69" s="5" t="s">
        <v>21</v>
      </c>
      <c r="D69" s="13">
        <v>1</v>
      </c>
      <c r="E69" s="147"/>
      <c r="F69" s="102">
        <f t="shared" si="0"/>
        <v>0</v>
      </c>
      <c r="G69" s="114"/>
    </row>
    <row r="70" spans="1:12" x14ac:dyDescent="0.2">
      <c r="A70" s="2" t="s">
        <v>24</v>
      </c>
      <c r="B70" s="10" t="s">
        <v>25</v>
      </c>
      <c r="C70" s="5" t="s">
        <v>21</v>
      </c>
      <c r="D70" s="13">
        <v>1</v>
      </c>
      <c r="E70" s="147"/>
      <c r="F70" s="102">
        <f t="shared" si="0"/>
        <v>0</v>
      </c>
      <c r="G70" s="114"/>
    </row>
    <row r="71" spans="1:12" x14ac:dyDescent="0.2">
      <c r="A71" s="1"/>
      <c r="B71" s="49" t="s">
        <v>0</v>
      </c>
      <c r="C71" s="44"/>
      <c r="D71" s="48"/>
      <c r="E71" s="45"/>
      <c r="F71" s="101">
        <f>SUM(F43:F70)</f>
        <v>40000</v>
      </c>
      <c r="G71" s="114"/>
    </row>
    <row r="72" spans="1:12" x14ac:dyDescent="0.2">
      <c r="A72" s="1"/>
      <c r="C72" s="4"/>
      <c r="D72" s="70"/>
      <c r="G72" s="114"/>
    </row>
    <row r="73" spans="1:12" ht="15" customHeight="1" x14ac:dyDescent="0.2">
      <c r="A73" s="38" t="s">
        <v>33</v>
      </c>
      <c r="B73" s="51" t="s">
        <v>37</v>
      </c>
      <c r="C73" s="44"/>
      <c r="D73" s="48"/>
      <c r="E73" s="45"/>
      <c r="F73" s="101"/>
      <c r="G73" s="114"/>
    </row>
    <row r="74" spans="1:12" ht="27" customHeight="1" x14ac:dyDescent="0.2">
      <c r="A74" s="47"/>
      <c r="B74" s="171" t="s">
        <v>44</v>
      </c>
      <c r="C74" s="172"/>
      <c r="D74" s="172"/>
      <c r="E74" s="172"/>
      <c r="F74" s="101"/>
      <c r="G74" s="114"/>
    </row>
    <row r="75" spans="1:12" ht="13.7" customHeight="1" x14ac:dyDescent="0.2">
      <c r="A75" s="47"/>
      <c r="B75" s="43"/>
      <c r="C75" s="44"/>
      <c r="D75" s="48"/>
      <c r="E75" s="45"/>
      <c r="F75" s="101"/>
      <c r="G75" s="114"/>
    </row>
    <row r="76" spans="1:12" s="46" customFormat="1" ht="25.5" x14ac:dyDescent="0.2">
      <c r="A76" s="2" t="s">
        <v>45</v>
      </c>
      <c r="B76" s="3" t="s">
        <v>382</v>
      </c>
      <c r="C76" s="5" t="s">
        <v>67</v>
      </c>
      <c r="D76" s="20">
        <v>1254</v>
      </c>
      <c r="E76" s="147"/>
      <c r="F76" s="102">
        <f t="shared" ref="F76:F93" si="1">ROUND(D76*E76,2)</f>
        <v>0</v>
      </c>
      <c r="G76" s="125"/>
      <c r="L76" s="132"/>
    </row>
    <row r="77" spans="1:12" ht="25.5" x14ac:dyDescent="0.2">
      <c r="A77" s="2" t="s">
        <v>93</v>
      </c>
      <c r="B77" s="3" t="s">
        <v>384</v>
      </c>
      <c r="C77" s="5" t="s">
        <v>67</v>
      </c>
      <c r="D77" s="13">
        <v>5393</v>
      </c>
      <c r="E77" s="147"/>
      <c r="F77" s="102">
        <f t="shared" si="1"/>
        <v>0</v>
      </c>
      <c r="G77" s="125"/>
    </row>
    <row r="78" spans="1:12" ht="25.5" x14ac:dyDescent="0.2">
      <c r="A78" s="2" t="s">
        <v>147</v>
      </c>
      <c r="B78" s="3" t="s">
        <v>383</v>
      </c>
      <c r="C78" s="5" t="s">
        <v>67</v>
      </c>
      <c r="D78" s="20">
        <v>2106</v>
      </c>
      <c r="E78" s="147"/>
      <c r="F78" s="102">
        <f t="shared" si="1"/>
        <v>0</v>
      </c>
      <c r="G78" s="125"/>
    </row>
    <row r="79" spans="1:12" ht="38.25" x14ac:dyDescent="0.2">
      <c r="A79" s="2" t="s">
        <v>147</v>
      </c>
      <c r="B79" s="3" t="s">
        <v>412</v>
      </c>
      <c r="C79" s="5" t="s">
        <v>67</v>
      </c>
      <c r="D79" s="20">
        <v>204</v>
      </c>
      <c r="E79" s="147"/>
      <c r="F79" s="102">
        <f t="shared" si="1"/>
        <v>0</v>
      </c>
      <c r="G79" s="125"/>
    </row>
    <row r="80" spans="1:12" ht="38.25" x14ac:dyDescent="0.2">
      <c r="A80" s="2" t="s">
        <v>124</v>
      </c>
      <c r="B80" s="17" t="s">
        <v>414</v>
      </c>
      <c r="C80" s="5" t="s">
        <v>67</v>
      </c>
      <c r="D80" s="13">
        <v>59</v>
      </c>
      <c r="E80" s="147"/>
      <c r="F80" s="102">
        <f t="shared" si="1"/>
        <v>0</v>
      </c>
      <c r="G80" s="125"/>
    </row>
    <row r="81" spans="1:12" ht="37.9" customHeight="1" x14ac:dyDescent="0.2">
      <c r="A81" s="12" t="s">
        <v>68</v>
      </c>
      <c r="B81" s="16" t="s">
        <v>385</v>
      </c>
      <c r="C81" s="123" t="s">
        <v>67</v>
      </c>
      <c r="D81" s="13">
        <v>300</v>
      </c>
      <c r="E81" s="147"/>
      <c r="F81" s="102">
        <f t="shared" si="1"/>
        <v>0</v>
      </c>
      <c r="G81" s="125"/>
    </row>
    <row r="82" spans="1:12" ht="54.95" customHeight="1" x14ac:dyDescent="0.2">
      <c r="A82" s="2" t="s">
        <v>265</v>
      </c>
      <c r="B82" s="3" t="s">
        <v>409</v>
      </c>
      <c r="C82" s="5" t="s">
        <v>67</v>
      </c>
      <c r="D82" s="20">
        <v>437</v>
      </c>
      <c r="E82" s="147"/>
      <c r="F82" s="102">
        <f t="shared" si="1"/>
        <v>0</v>
      </c>
      <c r="G82" s="125"/>
    </row>
    <row r="83" spans="1:12" ht="38.25" x14ac:dyDescent="0.2">
      <c r="A83" s="12" t="s">
        <v>180</v>
      </c>
      <c r="B83" s="16" t="s">
        <v>386</v>
      </c>
      <c r="C83" s="11" t="s">
        <v>67</v>
      </c>
      <c r="D83" s="20">
        <v>100</v>
      </c>
      <c r="E83" s="147"/>
      <c r="F83" s="102">
        <f t="shared" si="1"/>
        <v>0</v>
      </c>
      <c r="G83" s="125"/>
    </row>
    <row r="84" spans="1:12" ht="38.25" x14ac:dyDescent="0.2">
      <c r="A84" s="2" t="s">
        <v>99</v>
      </c>
      <c r="B84" s="17" t="s">
        <v>410</v>
      </c>
      <c r="C84" s="5" t="s">
        <v>67</v>
      </c>
      <c r="D84" s="71">
        <v>212</v>
      </c>
      <c r="E84" s="147"/>
      <c r="F84" s="102">
        <f t="shared" si="1"/>
        <v>0</v>
      </c>
      <c r="G84" s="125"/>
    </row>
    <row r="85" spans="1:12" s="80" customFormat="1" ht="38.25" x14ac:dyDescent="0.2">
      <c r="A85" s="2" t="s">
        <v>90</v>
      </c>
      <c r="B85" s="17" t="s">
        <v>411</v>
      </c>
      <c r="C85" s="5" t="s">
        <v>67</v>
      </c>
      <c r="D85" s="71">
        <v>437</v>
      </c>
      <c r="E85" s="147"/>
      <c r="F85" s="102">
        <f t="shared" si="1"/>
        <v>0</v>
      </c>
      <c r="G85" s="125"/>
      <c r="L85" s="134"/>
    </row>
    <row r="86" spans="1:12" ht="27.95" customHeight="1" x14ac:dyDescent="0.2">
      <c r="A86" s="2" t="s">
        <v>40</v>
      </c>
      <c r="B86" s="17" t="s">
        <v>41</v>
      </c>
      <c r="C86" s="5" t="s">
        <v>88</v>
      </c>
      <c r="D86" s="20">
        <v>11944</v>
      </c>
      <c r="E86" s="147"/>
      <c r="F86" s="102">
        <f t="shared" si="1"/>
        <v>0</v>
      </c>
      <c r="G86" s="114"/>
    </row>
    <row r="87" spans="1:12" ht="25.5" x14ac:dyDescent="0.2">
      <c r="A87" s="2" t="s">
        <v>181</v>
      </c>
      <c r="B87" s="17" t="s">
        <v>357</v>
      </c>
      <c r="C87" s="5" t="s">
        <v>88</v>
      </c>
      <c r="D87" s="20">
        <v>11944</v>
      </c>
      <c r="E87" s="147"/>
      <c r="F87" s="102">
        <f t="shared" si="1"/>
        <v>0</v>
      </c>
      <c r="G87" s="114"/>
    </row>
    <row r="88" spans="1:12" ht="38.25" x14ac:dyDescent="0.2">
      <c r="A88" s="2" t="s">
        <v>182</v>
      </c>
      <c r="B88" s="17" t="s">
        <v>387</v>
      </c>
      <c r="C88" s="5" t="s">
        <v>67</v>
      </c>
      <c r="D88" s="20">
        <v>204</v>
      </c>
      <c r="E88" s="147"/>
      <c r="F88" s="102">
        <f t="shared" si="1"/>
        <v>0</v>
      </c>
      <c r="G88" s="125"/>
    </row>
    <row r="89" spans="1:12" ht="38.25" x14ac:dyDescent="0.2">
      <c r="A89" s="2" t="s">
        <v>83</v>
      </c>
      <c r="B89" s="17" t="s">
        <v>359</v>
      </c>
      <c r="C89" s="5" t="s">
        <v>67</v>
      </c>
      <c r="D89" s="20">
        <v>4961</v>
      </c>
      <c r="E89" s="147"/>
      <c r="F89" s="102">
        <f t="shared" si="1"/>
        <v>0</v>
      </c>
      <c r="G89" s="114"/>
    </row>
    <row r="90" spans="1:12" ht="25.5" x14ac:dyDescent="0.2">
      <c r="A90" s="2" t="s">
        <v>46</v>
      </c>
      <c r="B90" s="15" t="s">
        <v>61</v>
      </c>
      <c r="C90" s="5" t="s">
        <v>88</v>
      </c>
      <c r="D90" s="20">
        <v>1339</v>
      </c>
      <c r="E90" s="147"/>
      <c r="F90" s="102">
        <f t="shared" si="1"/>
        <v>0</v>
      </c>
      <c r="G90" s="114"/>
    </row>
    <row r="91" spans="1:12" ht="25.5" x14ac:dyDescent="0.2">
      <c r="A91" s="2" t="s">
        <v>221</v>
      </c>
      <c r="B91" s="15" t="s">
        <v>222</v>
      </c>
      <c r="C91" s="5" t="s">
        <v>88</v>
      </c>
      <c r="D91" s="20">
        <v>21</v>
      </c>
      <c r="E91" s="147"/>
      <c r="F91" s="102">
        <f t="shared" si="1"/>
        <v>0</v>
      </c>
      <c r="G91" s="114"/>
    </row>
    <row r="92" spans="1:12" ht="14.25" x14ac:dyDescent="0.2">
      <c r="A92" s="2" t="s">
        <v>47</v>
      </c>
      <c r="B92" s="15" t="s">
        <v>48</v>
      </c>
      <c r="C92" s="5" t="s">
        <v>88</v>
      </c>
      <c r="D92" s="20">
        <v>1360</v>
      </c>
      <c r="E92" s="147"/>
      <c r="F92" s="102">
        <f t="shared" si="1"/>
        <v>0</v>
      </c>
      <c r="G92" s="114"/>
    </row>
    <row r="93" spans="1:12" ht="25.5" x14ac:dyDescent="0.2">
      <c r="A93" s="2" t="s">
        <v>125</v>
      </c>
      <c r="B93" s="15" t="s">
        <v>358</v>
      </c>
      <c r="C93" s="5" t="s">
        <v>21</v>
      </c>
      <c r="D93" s="13">
        <v>145</v>
      </c>
      <c r="E93" s="147"/>
      <c r="F93" s="102">
        <f t="shared" si="1"/>
        <v>0</v>
      </c>
      <c r="G93" s="114"/>
    </row>
    <row r="94" spans="1:12" ht="12.75" customHeight="1" x14ac:dyDescent="0.2">
      <c r="A94" s="53"/>
      <c r="B94" s="54" t="s">
        <v>1</v>
      </c>
      <c r="C94" s="44"/>
      <c r="D94" s="48"/>
      <c r="E94" s="45"/>
      <c r="F94" s="101">
        <f>SUM(F76:F93)</f>
        <v>0</v>
      </c>
      <c r="G94" s="114"/>
    </row>
    <row r="95" spans="1:12" x14ac:dyDescent="0.2">
      <c r="A95" s="53"/>
      <c r="B95" s="54"/>
      <c r="C95" s="44"/>
      <c r="D95" s="48"/>
      <c r="E95" s="45"/>
      <c r="F95" s="101"/>
      <c r="G95" s="114"/>
    </row>
    <row r="96" spans="1:12" ht="15" customHeight="1" x14ac:dyDescent="0.2">
      <c r="A96" s="47" t="s">
        <v>34</v>
      </c>
      <c r="B96" s="43" t="s">
        <v>42</v>
      </c>
      <c r="C96" s="44"/>
      <c r="D96" s="48"/>
      <c r="E96" s="45"/>
      <c r="F96" s="101"/>
      <c r="G96" s="114"/>
    </row>
    <row r="97" spans="1:12" x14ac:dyDescent="0.2">
      <c r="A97" s="2"/>
      <c r="B97" s="18"/>
      <c r="C97" s="5"/>
      <c r="D97" s="71"/>
      <c r="F97" s="102"/>
      <c r="G97" s="114"/>
    </row>
    <row r="98" spans="1:12" ht="38.25" x14ac:dyDescent="0.2">
      <c r="A98" s="2" t="s">
        <v>98</v>
      </c>
      <c r="B98" s="18" t="s">
        <v>388</v>
      </c>
      <c r="C98" s="5" t="s">
        <v>67</v>
      </c>
      <c r="D98" s="13">
        <v>4575</v>
      </c>
      <c r="E98" s="147"/>
      <c r="F98" s="102">
        <f t="shared" ref="F98:F109" si="2">ROUND(D98*E98,2)</f>
        <v>0</v>
      </c>
      <c r="G98" s="125"/>
    </row>
    <row r="99" spans="1:12" ht="25.5" x14ac:dyDescent="0.2">
      <c r="A99" s="2" t="s">
        <v>183</v>
      </c>
      <c r="B99" s="18" t="s">
        <v>389</v>
      </c>
      <c r="C99" s="5" t="s">
        <v>67</v>
      </c>
      <c r="D99" s="13">
        <v>516</v>
      </c>
      <c r="E99" s="147"/>
      <c r="F99" s="102">
        <f t="shared" si="2"/>
        <v>0</v>
      </c>
      <c r="G99" s="125"/>
    </row>
    <row r="100" spans="1:12" ht="38.25" x14ac:dyDescent="0.2">
      <c r="A100" s="2" t="s">
        <v>149</v>
      </c>
      <c r="B100" s="17" t="s">
        <v>390</v>
      </c>
      <c r="C100" s="5" t="s">
        <v>88</v>
      </c>
      <c r="D100" s="13">
        <v>10324</v>
      </c>
      <c r="E100" s="147"/>
      <c r="F100" s="102">
        <f t="shared" si="2"/>
        <v>0</v>
      </c>
      <c r="G100" s="125"/>
    </row>
    <row r="101" spans="1:12" ht="42" customHeight="1" x14ac:dyDescent="0.2">
      <c r="A101" s="14" t="s">
        <v>148</v>
      </c>
      <c r="B101" s="17" t="s">
        <v>391</v>
      </c>
      <c r="C101" s="5" t="s">
        <v>88</v>
      </c>
      <c r="D101" s="20">
        <v>10324</v>
      </c>
      <c r="E101" s="147"/>
      <c r="F101" s="102">
        <f t="shared" si="2"/>
        <v>0</v>
      </c>
      <c r="G101" s="125"/>
    </row>
    <row r="102" spans="1:12" ht="25.5" x14ac:dyDescent="0.2">
      <c r="A102" s="14" t="s">
        <v>117</v>
      </c>
      <c r="B102" s="17" t="s">
        <v>392</v>
      </c>
      <c r="C102" s="5" t="s">
        <v>88</v>
      </c>
      <c r="D102" s="20">
        <v>10324</v>
      </c>
      <c r="E102" s="147"/>
      <c r="F102" s="102">
        <f t="shared" si="2"/>
        <v>0</v>
      </c>
      <c r="G102" s="125"/>
    </row>
    <row r="103" spans="1:12" ht="51" x14ac:dyDescent="0.2">
      <c r="A103" s="2" t="s">
        <v>184</v>
      </c>
      <c r="B103" s="17" t="s">
        <v>393</v>
      </c>
      <c r="C103" s="5" t="s">
        <v>88</v>
      </c>
      <c r="D103" s="13">
        <v>569</v>
      </c>
      <c r="E103" s="147"/>
      <c r="F103" s="102">
        <f t="shared" si="2"/>
        <v>0</v>
      </c>
      <c r="G103" s="125"/>
    </row>
    <row r="104" spans="1:12" ht="51" x14ac:dyDescent="0.2">
      <c r="A104" s="2" t="s">
        <v>185</v>
      </c>
      <c r="B104" s="17" t="s">
        <v>394</v>
      </c>
      <c r="C104" s="5" t="s">
        <v>88</v>
      </c>
      <c r="D104" s="13">
        <v>459</v>
      </c>
      <c r="E104" s="147"/>
      <c r="F104" s="102">
        <f t="shared" si="2"/>
        <v>0</v>
      </c>
      <c r="G104" s="125"/>
    </row>
    <row r="105" spans="1:12" ht="39.950000000000003" customHeight="1" x14ac:dyDescent="0.2">
      <c r="A105" s="2" t="s">
        <v>95</v>
      </c>
      <c r="B105" s="17" t="s">
        <v>87</v>
      </c>
      <c r="C105" s="5" t="s">
        <v>85</v>
      </c>
      <c r="D105" s="13">
        <v>136</v>
      </c>
      <c r="E105" s="147"/>
      <c r="F105" s="102">
        <f t="shared" si="2"/>
        <v>0</v>
      </c>
      <c r="G105" s="114"/>
    </row>
    <row r="106" spans="1:12" ht="27" customHeight="1" x14ac:dyDescent="0.2">
      <c r="A106" s="2" t="s">
        <v>63</v>
      </c>
      <c r="B106" s="17" t="s">
        <v>186</v>
      </c>
      <c r="C106" s="5" t="s">
        <v>85</v>
      </c>
      <c r="D106" s="13">
        <v>66</v>
      </c>
      <c r="E106" s="147"/>
      <c r="F106" s="102">
        <f t="shared" si="2"/>
        <v>0</v>
      </c>
      <c r="G106" s="114"/>
    </row>
    <row r="107" spans="1:12" ht="25.5" x14ac:dyDescent="0.2">
      <c r="A107" s="2" t="s">
        <v>84</v>
      </c>
      <c r="B107" s="17" t="s">
        <v>408</v>
      </c>
      <c r="C107" s="5" t="s">
        <v>88</v>
      </c>
      <c r="D107" s="13">
        <v>1080</v>
      </c>
      <c r="E107" s="147"/>
      <c r="F107" s="102">
        <f t="shared" si="2"/>
        <v>0</v>
      </c>
      <c r="G107" s="125"/>
    </row>
    <row r="108" spans="1:12" ht="25.5" x14ac:dyDescent="0.2">
      <c r="A108" s="2" t="s">
        <v>187</v>
      </c>
      <c r="B108" s="17" t="s">
        <v>413</v>
      </c>
      <c r="C108" s="5" t="s">
        <v>88</v>
      </c>
      <c r="D108" s="13">
        <v>222</v>
      </c>
      <c r="E108" s="147"/>
      <c r="F108" s="102">
        <f t="shared" si="2"/>
        <v>0</v>
      </c>
      <c r="G108" s="125"/>
    </row>
    <row r="109" spans="1:12" ht="25.5" x14ac:dyDescent="0.2">
      <c r="A109" s="2" t="s">
        <v>159</v>
      </c>
      <c r="B109" s="17" t="s">
        <v>415</v>
      </c>
      <c r="C109" s="5" t="s">
        <v>88</v>
      </c>
      <c r="D109" s="13">
        <v>1080</v>
      </c>
      <c r="E109" s="147"/>
      <c r="F109" s="102">
        <f t="shared" si="2"/>
        <v>0</v>
      </c>
      <c r="G109" s="125"/>
    </row>
    <row r="110" spans="1:12" s="46" customFormat="1" ht="15" customHeight="1" x14ac:dyDescent="0.2">
      <c r="A110" s="47"/>
      <c r="B110" s="54" t="s">
        <v>2</v>
      </c>
      <c r="C110" s="44"/>
      <c r="D110" s="48"/>
      <c r="E110" s="45"/>
      <c r="F110" s="101">
        <f>SUM(F98:F109)</f>
        <v>0</v>
      </c>
      <c r="G110" s="114"/>
      <c r="L110" s="132"/>
    </row>
    <row r="111" spans="1:12" ht="12.75" customHeight="1" x14ac:dyDescent="0.2">
      <c r="A111" s="47"/>
      <c r="B111" s="43"/>
      <c r="C111" s="44"/>
      <c r="D111" s="48"/>
      <c r="E111" s="45"/>
      <c r="F111" s="101"/>
      <c r="G111" s="114"/>
    </row>
    <row r="112" spans="1:12" ht="15" customHeight="1" x14ac:dyDescent="0.2">
      <c r="A112" s="47" t="s">
        <v>5</v>
      </c>
      <c r="B112" s="43" t="s">
        <v>28</v>
      </c>
      <c r="C112" s="44"/>
      <c r="D112" s="48"/>
      <c r="E112" s="45"/>
      <c r="F112" s="101"/>
      <c r="G112" s="114"/>
    </row>
    <row r="113" spans="1:7" ht="27.95" customHeight="1" x14ac:dyDescent="0.2">
      <c r="A113" s="47"/>
      <c r="B113" s="171" t="s">
        <v>49</v>
      </c>
      <c r="C113" s="172"/>
      <c r="D113" s="172"/>
      <c r="E113" s="172"/>
      <c r="F113" s="101"/>
      <c r="G113" s="114"/>
    </row>
    <row r="114" spans="1:7" x14ac:dyDescent="0.2">
      <c r="A114" s="47"/>
      <c r="B114" s="171" t="s">
        <v>101</v>
      </c>
      <c r="C114" s="173"/>
      <c r="D114" s="173"/>
      <c r="E114" s="173"/>
      <c r="F114" s="101"/>
      <c r="G114" s="114"/>
    </row>
    <row r="115" spans="1:7" x14ac:dyDescent="0.2">
      <c r="A115" s="47"/>
      <c r="B115" s="43" t="s">
        <v>362</v>
      </c>
      <c r="C115" s="55"/>
      <c r="D115" s="56"/>
      <c r="E115" s="56"/>
      <c r="F115" s="101"/>
      <c r="G115" s="114"/>
    </row>
    <row r="116" spans="1:7" x14ac:dyDescent="0.2">
      <c r="A116" s="47"/>
      <c r="B116" s="124"/>
      <c r="C116" s="55"/>
      <c r="D116" s="56"/>
      <c r="E116" s="56"/>
      <c r="F116" s="101"/>
      <c r="G116" s="114"/>
    </row>
    <row r="117" spans="1:7" ht="25.5" x14ac:dyDescent="0.2">
      <c r="A117" s="2" t="s">
        <v>69</v>
      </c>
      <c r="B117" s="17" t="s">
        <v>360</v>
      </c>
      <c r="C117" s="5" t="s">
        <v>85</v>
      </c>
      <c r="D117" s="71">
        <v>61</v>
      </c>
      <c r="E117" s="147"/>
      <c r="F117" s="102">
        <f t="shared" ref="F117:F147" si="3">ROUND(D117*E117,2)</f>
        <v>0</v>
      </c>
      <c r="G117" s="114"/>
    </row>
    <row r="118" spans="1:7" ht="38.25" x14ac:dyDescent="0.2">
      <c r="A118" s="2" t="s">
        <v>189</v>
      </c>
      <c r="B118" s="17" t="s">
        <v>190</v>
      </c>
      <c r="C118" s="5" t="s">
        <v>88</v>
      </c>
      <c r="D118" s="71">
        <v>8.5</v>
      </c>
      <c r="E118" s="147"/>
      <c r="F118" s="102">
        <f t="shared" si="3"/>
        <v>0</v>
      </c>
      <c r="G118" s="114"/>
    </row>
    <row r="119" spans="1:7" ht="51" x14ac:dyDescent="0.2">
      <c r="A119" s="2" t="s">
        <v>188</v>
      </c>
      <c r="B119" s="17" t="s">
        <v>361</v>
      </c>
      <c r="C119" s="5" t="s">
        <v>85</v>
      </c>
      <c r="D119" s="71">
        <v>253</v>
      </c>
      <c r="E119" s="147"/>
      <c r="F119" s="102">
        <f t="shared" si="3"/>
        <v>0</v>
      </c>
      <c r="G119" s="114"/>
    </row>
    <row r="120" spans="1:7" ht="51" x14ac:dyDescent="0.2">
      <c r="A120" s="2" t="s">
        <v>192</v>
      </c>
      <c r="B120" s="17" t="s">
        <v>191</v>
      </c>
      <c r="C120" s="5" t="s">
        <v>85</v>
      </c>
      <c r="D120" s="71">
        <v>521</v>
      </c>
      <c r="E120" s="147"/>
      <c r="F120" s="102">
        <f t="shared" si="3"/>
        <v>0</v>
      </c>
      <c r="G120" s="114"/>
    </row>
    <row r="121" spans="1:7" ht="51" x14ac:dyDescent="0.2">
      <c r="A121" s="2" t="s">
        <v>193</v>
      </c>
      <c r="B121" s="18" t="s">
        <v>194</v>
      </c>
      <c r="C121" s="5" t="s">
        <v>85</v>
      </c>
      <c r="D121" s="71">
        <v>322</v>
      </c>
      <c r="E121" s="147"/>
      <c r="F121" s="102">
        <f t="shared" si="3"/>
        <v>0</v>
      </c>
      <c r="G121" s="114"/>
    </row>
    <row r="122" spans="1:7" ht="51" x14ac:dyDescent="0.2">
      <c r="A122" s="2" t="s">
        <v>195</v>
      </c>
      <c r="B122" s="18" t="s">
        <v>196</v>
      </c>
      <c r="C122" s="5" t="s">
        <v>85</v>
      </c>
      <c r="D122" s="71">
        <v>135</v>
      </c>
      <c r="E122" s="147"/>
      <c r="F122" s="102">
        <f t="shared" si="3"/>
        <v>0</v>
      </c>
      <c r="G122" s="114"/>
    </row>
    <row r="123" spans="1:7" ht="38.25" x14ac:dyDescent="0.2">
      <c r="A123" s="2" t="s">
        <v>197</v>
      </c>
      <c r="B123" s="17" t="s">
        <v>198</v>
      </c>
      <c r="C123" s="5" t="s">
        <v>85</v>
      </c>
      <c r="D123" s="71">
        <v>7</v>
      </c>
      <c r="E123" s="147"/>
      <c r="F123" s="102">
        <f t="shared" si="3"/>
        <v>0</v>
      </c>
      <c r="G123" s="114"/>
    </row>
    <row r="124" spans="1:7" ht="38.25" x14ac:dyDescent="0.2">
      <c r="A124" s="2" t="s">
        <v>66</v>
      </c>
      <c r="B124" s="17" t="s">
        <v>199</v>
      </c>
      <c r="C124" s="5" t="s">
        <v>85</v>
      </c>
      <c r="D124" s="71">
        <v>142</v>
      </c>
      <c r="E124" s="147"/>
      <c r="F124" s="102">
        <f t="shared" si="3"/>
        <v>0</v>
      </c>
      <c r="G124" s="114"/>
    </row>
    <row r="125" spans="1:7" ht="38.25" x14ac:dyDescent="0.2">
      <c r="A125" s="2" t="s">
        <v>200</v>
      </c>
      <c r="B125" s="17" t="s">
        <v>201</v>
      </c>
      <c r="C125" s="5" t="s">
        <v>85</v>
      </c>
      <c r="D125" s="71">
        <v>187</v>
      </c>
      <c r="E125" s="147"/>
      <c r="F125" s="102">
        <f t="shared" si="3"/>
        <v>0</v>
      </c>
      <c r="G125" s="114"/>
    </row>
    <row r="126" spans="1:7" ht="40.700000000000003" customHeight="1" x14ac:dyDescent="0.2">
      <c r="A126" s="2" t="s">
        <v>202</v>
      </c>
      <c r="B126" s="18" t="s">
        <v>219</v>
      </c>
      <c r="C126" s="5" t="s">
        <v>85</v>
      </c>
      <c r="D126" s="71">
        <v>74</v>
      </c>
      <c r="E126" s="147"/>
      <c r="F126" s="102">
        <f t="shared" si="3"/>
        <v>0</v>
      </c>
      <c r="G126" s="114"/>
    </row>
    <row r="127" spans="1:7" ht="63.75" x14ac:dyDescent="0.2">
      <c r="A127" s="2" t="s">
        <v>74</v>
      </c>
      <c r="B127" s="17" t="s">
        <v>378</v>
      </c>
      <c r="C127" s="5" t="s">
        <v>85</v>
      </c>
      <c r="D127" s="71">
        <v>1</v>
      </c>
      <c r="E127" s="147"/>
      <c r="F127" s="102">
        <f t="shared" si="3"/>
        <v>0</v>
      </c>
      <c r="G127" s="125"/>
    </row>
    <row r="128" spans="1:7" ht="25.5" x14ac:dyDescent="0.2">
      <c r="A128" s="2" t="s">
        <v>163</v>
      </c>
      <c r="B128" s="17" t="s">
        <v>164</v>
      </c>
      <c r="C128" s="5" t="s">
        <v>85</v>
      </c>
      <c r="D128" s="71">
        <v>65</v>
      </c>
      <c r="E128" s="147"/>
      <c r="F128" s="102">
        <f t="shared" si="3"/>
        <v>0</v>
      </c>
      <c r="G128" s="125"/>
    </row>
    <row r="129" spans="1:11" ht="38.25" x14ac:dyDescent="0.2">
      <c r="A129" s="10" t="s">
        <v>103</v>
      </c>
      <c r="B129" s="17" t="s">
        <v>126</v>
      </c>
      <c r="C129" s="5" t="s">
        <v>21</v>
      </c>
      <c r="D129" s="13">
        <v>7</v>
      </c>
      <c r="E129" s="147"/>
      <c r="F129" s="102">
        <f t="shared" si="3"/>
        <v>0</v>
      </c>
      <c r="G129" s="114"/>
    </row>
    <row r="130" spans="1:11" ht="38.25" x14ac:dyDescent="0.2">
      <c r="A130" s="10" t="s">
        <v>50</v>
      </c>
      <c r="B130" s="17" t="s">
        <v>138</v>
      </c>
      <c r="C130" s="11" t="s">
        <v>21</v>
      </c>
      <c r="D130" s="71">
        <v>47</v>
      </c>
      <c r="E130" s="147"/>
      <c r="F130" s="102">
        <f t="shared" si="3"/>
        <v>0</v>
      </c>
      <c r="G130" s="114"/>
    </row>
    <row r="131" spans="1:11" ht="54.95" customHeight="1" x14ac:dyDescent="0.2">
      <c r="A131" s="10" t="s">
        <v>139</v>
      </c>
      <c r="B131" s="17" t="s">
        <v>203</v>
      </c>
      <c r="C131" s="11" t="s">
        <v>21</v>
      </c>
      <c r="D131" s="71">
        <v>29</v>
      </c>
      <c r="E131" s="147"/>
      <c r="F131" s="102">
        <f t="shared" si="3"/>
        <v>0</v>
      </c>
      <c r="G131" s="114"/>
    </row>
    <row r="132" spans="1:11" ht="38.25" x14ac:dyDescent="0.2">
      <c r="A132" s="10" t="s">
        <v>204</v>
      </c>
      <c r="B132" s="17" t="s">
        <v>205</v>
      </c>
      <c r="C132" s="5" t="s">
        <v>21</v>
      </c>
      <c r="D132" s="13">
        <v>7</v>
      </c>
      <c r="E132" s="147"/>
      <c r="F132" s="102">
        <f t="shared" si="3"/>
        <v>0</v>
      </c>
      <c r="G132" s="114"/>
    </row>
    <row r="133" spans="1:11" ht="38.25" x14ac:dyDescent="0.2">
      <c r="A133" s="10" t="s">
        <v>206</v>
      </c>
      <c r="B133" s="17" t="s">
        <v>207</v>
      </c>
      <c r="C133" s="5" t="s">
        <v>21</v>
      </c>
      <c r="D133" s="13">
        <v>4</v>
      </c>
      <c r="E133" s="147"/>
      <c r="F133" s="102">
        <f t="shared" si="3"/>
        <v>0</v>
      </c>
      <c r="G133" s="114"/>
    </row>
    <row r="134" spans="1:11" ht="38.25" x14ac:dyDescent="0.2">
      <c r="A134" s="10" t="s">
        <v>51</v>
      </c>
      <c r="B134" s="17" t="s">
        <v>52</v>
      </c>
      <c r="C134" s="11" t="s">
        <v>21</v>
      </c>
      <c r="D134" s="13">
        <v>8</v>
      </c>
      <c r="E134" s="147"/>
      <c r="F134" s="102">
        <f t="shared" si="3"/>
        <v>0</v>
      </c>
      <c r="G134" s="114"/>
    </row>
    <row r="135" spans="1:11" ht="51" x14ac:dyDescent="0.2">
      <c r="A135" s="10" t="s">
        <v>153</v>
      </c>
      <c r="B135" s="17" t="s">
        <v>208</v>
      </c>
      <c r="C135" s="11" t="s">
        <v>21</v>
      </c>
      <c r="D135" s="13">
        <v>1</v>
      </c>
      <c r="E135" s="147"/>
      <c r="F135" s="102">
        <f t="shared" si="3"/>
        <v>0</v>
      </c>
      <c r="G135" s="114"/>
    </row>
    <row r="136" spans="1:11" ht="38.25" x14ac:dyDescent="0.2">
      <c r="A136" s="10" t="s">
        <v>75</v>
      </c>
      <c r="B136" s="17" t="s">
        <v>363</v>
      </c>
      <c r="C136" s="11" t="s">
        <v>21</v>
      </c>
      <c r="D136" s="13">
        <v>1</v>
      </c>
      <c r="E136" s="147"/>
      <c r="F136" s="102">
        <f t="shared" si="3"/>
        <v>0</v>
      </c>
      <c r="G136" s="114"/>
    </row>
    <row r="137" spans="1:11" ht="63.75" x14ac:dyDescent="0.2">
      <c r="A137" s="10" t="s">
        <v>209</v>
      </c>
      <c r="B137" s="17" t="s">
        <v>213</v>
      </c>
      <c r="C137" s="11" t="s">
        <v>21</v>
      </c>
      <c r="D137" s="13">
        <v>1</v>
      </c>
      <c r="E137" s="147"/>
      <c r="F137" s="102">
        <f t="shared" si="3"/>
        <v>0</v>
      </c>
      <c r="G137" s="114"/>
    </row>
    <row r="138" spans="1:11" ht="25.5" x14ac:dyDescent="0.2">
      <c r="A138" s="10" t="s">
        <v>91</v>
      </c>
      <c r="B138" s="17" t="s">
        <v>92</v>
      </c>
      <c r="C138" s="11" t="s">
        <v>21</v>
      </c>
      <c r="D138" s="13">
        <v>76</v>
      </c>
      <c r="E138" s="147"/>
      <c r="F138" s="102">
        <f t="shared" si="3"/>
        <v>0</v>
      </c>
      <c r="G138" s="114"/>
    </row>
    <row r="139" spans="1:11" ht="51" x14ac:dyDescent="0.2">
      <c r="A139" s="10" t="s">
        <v>214</v>
      </c>
      <c r="B139" s="17" t="s">
        <v>210</v>
      </c>
      <c r="C139" s="11" t="s">
        <v>21</v>
      </c>
      <c r="D139" s="13">
        <v>9</v>
      </c>
      <c r="E139" s="147"/>
      <c r="F139" s="102">
        <f t="shared" si="3"/>
        <v>0</v>
      </c>
      <c r="G139" s="114"/>
    </row>
    <row r="140" spans="1:11" ht="38.25" x14ac:dyDescent="0.2">
      <c r="A140" s="10" t="s">
        <v>211</v>
      </c>
      <c r="B140" s="17" t="s">
        <v>212</v>
      </c>
      <c r="C140" s="11" t="s">
        <v>21</v>
      </c>
      <c r="D140" s="13">
        <v>1</v>
      </c>
      <c r="E140" s="147"/>
      <c r="F140" s="102">
        <f t="shared" si="3"/>
        <v>0</v>
      </c>
      <c r="G140" s="114"/>
    </row>
    <row r="141" spans="1:11" ht="38.25" x14ac:dyDescent="0.2">
      <c r="A141" s="10" t="s">
        <v>104</v>
      </c>
      <c r="B141" s="17" t="s">
        <v>105</v>
      </c>
      <c r="C141" s="11" t="s">
        <v>21</v>
      </c>
      <c r="D141" s="13">
        <v>10</v>
      </c>
      <c r="E141" s="147"/>
      <c r="F141" s="102">
        <f t="shared" si="3"/>
        <v>0</v>
      </c>
      <c r="G141" s="114"/>
    </row>
    <row r="142" spans="1:11" ht="76.5" x14ac:dyDescent="0.2">
      <c r="A142" s="10" t="s">
        <v>151</v>
      </c>
      <c r="B142" s="17" t="s">
        <v>220</v>
      </c>
      <c r="C142" s="11" t="s">
        <v>21</v>
      </c>
      <c r="D142" s="13">
        <v>3</v>
      </c>
      <c r="E142" s="147"/>
      <c r="F142" s="102">
        <f t="shared" si="3"/>
        <v>0</v>
      </c>
      <c r="G142" s="114"/>
    </row>
    <row r="143" spans="1:11" ht="38.25" x14ac:dyDescent="0.2">
      <c r="A143" s="10" t="s">
        <v>76</v>
      </c>
      <c r="B143" s="17" t="s">
        <v>380</v>
      </c>
      <c r="C143" s="11" t="s">
        <v>85</v>
      </c>
      <c r="D143" s="13">
        <v>1525</v>
      </c>
      <c r="E143" s="147"/>
      <c r="F143" s="102">
        <f t="shared" si="3"/>
        <v>0</v>
      </c>
      <c r="G143" s="167"/>
      <c r="H143" s="168"/>
      <c r="I143" s="168"/>
      <c r="J143" s="168"/>
      <c r="K143" s="168"/>
    </row>
    <row r="144" spans="1:11" ht="63.75" x14ac:dyDescent="0.2">
      <c r="A144" s="10" t="s">
        <v>127</v>
      </c>
      <c r="B144" s="17" t="s">
        <v>218</v>
      </c>
      <c r="C144" s="5" t="s">
        <v>21</v>
      </c>
      <c r="D144" s="13">
        <v>1</v>
      </c>
      <c r="E144" s="147"/>
      <c r="F144" s="102">
        <f t="shared" si="3"/>
        <v>0</v>
      </c>
      <c r="G144" s="114"/>
    </row>
    <row r="145" spans="1:7" ht="38.25" x14ac:dyDescent="0.2">
      <c r="A145" s="2" t="s">
        <v>215</v>
      </c>
      <c r="B145" s="18" t="s">
        <v>372</v>
      </c>
      <c r="C145" s="5" t="s">
        <v>21</v>
      </c>
      <c r="D145" s="71">
        <v>9</v>
      </c>
      <c r="E145" s="147"/>
      <c r="F145" s="102">
        <f t="shared" si="3"/>
        <v>0</v>
      </c>
      <c r="G145" s="125"/>
    </row>
    <row r="146" spans="1:7" ht="38.25" x14ac:dyDescent="0.2">
      <c r="A146" s="2" t="s">
        <v>216</v>
      </c>
      <c r="B146" s="18" t="s">
        <v>217</v>
      </c>
      <c r="C146" s="5" t="s">
        <v>21</v>
      </c>
      <c r="D146" s="71">
        <v>3</v>
      </c>
      <c r="E146" s="147"/>
      <c r="F146" s="102">
        <f t="shared" si="3"/>
        <v>0</v>
      </c>
      <c r="G146" s="125"/>
    </row>
    <row r="147" spans="1:7" ht="14.25" x14ac:dyDescent="0.2">
      <c r="A147" s="2" t="s">
        <v>263</v>
      </c>
      <c r="B147" s="17" t="s">
        <v>264</v>
      </c>
      <c r="C147" s="5" t="s">
        <v>85</v>
      </c>
      <c r="D147" s="71">
        <v>1400</v>
      </c>
      <c r="E147" s="147"/>
      <c r="F147" s="102">
        <f t="shared" si="3"/>
        <v>0</v>
      </c>
      <c r="G147" s="125"/>
    </row>
    <row r="148" spans="1:7" x14ac:dyDescent="0.2">
      <c r="A148" s="57"/>
      <c r="B148" s="54" t="s">
        <v>144</v>
      </c>
      <c r="C148" s="27"/>
      <c r="F148" s="101">
        <f>SUM(F117:F147)</f>
        <v>0</v>
      </c>
      <c r="G148" s="114"/>
    </row>
    <row r="149" spans="1:7" x14ac:dyDescent="0.2">
      <c r="A149" s="57"/>
      <c r="B149" s="43"/>
      <c r="C149" s="27"/>
      <c r="G149" s="114"/>
    </row>
    <row r="150" spans="1:7" ht="15" customHeight="1" x14ac:dyDescent="0.2">
      <c r="A150" s="47" t="s">
        <v>53</v>
      </c>
      <c r="B150" s="72" t="s">
        <v>54</v>
      </c>
      <c r="C150" s="94"/>
      <c r="D150" s="9"/>
      <c r="E150" s="9"/>
      <c r="F150" s="104"/>
      <c r="G150" s="114"/>
    </row>
    <row r="151" spans="1:7" ht="15" customHeight="1" x14ac:dyDescent="0.2">
      <c r="A151" s="47"/>
      <c r="B151" s="72"/>
      <c r="C151" s="94"/>
      <c r="D151" s="9"/>
      <c r="E151" s="9"/>
      <c r="F151" s="104"/>
      <c r="G151" s="114"/>
    </row>
    <row r="152" spans="1:7" ht="14.25" x14ac:dyDescent="0.2">
      <c r="A152" s="10" t="s">
        <v>128</v>
      </c>
      <c r="B152" s="18" t="s">
        <v>129</v>
      </c>
      <c r="C152" s="11" t="s">
        <v>88</v>
      </c>
      <c r="D152" s="13">
        <v>193</v>
      </c>
      <c r="E152" s="147"/>
      <c r="F152" s="102">
        <f t="shared" ref="F152:F164" si="4">ROUND(D152*E152,2)</f>
        <v>0</v>
      </c>
      <c r="G152" s="114"/>
    </row>
    <row r="153" spans="1:7" ht="14.25" x14ac:dyDescent="0.2">
      <c r="A153" s="10" t="s">
        <v>130</v>
      </c>
      <c r="B153" s="18" t="s">
        <v>131</v>
      </c>
      <c r="C153" s="11" t="s">
        <v>88</v>
      </c>
      <c r="D153" s="13">
        <v>417</v>
      </c>
      <c r="E153" s="147"/>
      <c r="F153" s="102">
        <f t="shared" si="4"/>
        <v>0</v>
      </c>
      <c r="G153" s="114"/>
    </row>
    <row r="154" spans="1:7" ht="38.25" x14ac:dyDescent="0.2">
      <c r="A154" s="10" t="s">
        <v>224</v>
      </c>
      <c r="B154" s="18" t="s">
        <v>223</v>
      </c>
      <c r="C154" s="73" t="s">
        <v>132</v>
      </c>
      <c r="D154" s="13">
        <v>6252</v>
      </c>
      <c r="E154" s="147"/>
      <c r="F154" s="102">
        <f t="shared" si="4"/>
        <v>0</v>
      </c>
      <c r="G154" s="114"/>
    </row>
    <row r="155" spans="1:7" x14ac:dyDescent="0.2">
      <c r="A155" s="10" t="s">
        <v>119</v>
      </c>
      <c r="B155" s="18" t="s">
        <v>225</v>
      </c>
      <c r="C155" s="73" t="s">
        <v>132</v>
      </c>
      <c r="D155" s="13">
        <v>4168</v>
      </c>
      <c r="E155" s="147"/>
      <c r="F155" s="102">
        <f t="shared" si="4"/>
        <v>0</v>
      </c>
      <c r="G155" s="114"/>
    </row>
    <row r="156" spans="1:7" ht="27" x14ac:dyDescent="0.2">
      <c r="A156" s="10" t="s">
        <v>133</v>
      </c>
      <c r="B156" s="18" t="s">
        <v>340</v>
      </c>
      <c r="C156" s="5" t="s">
        <v>67</v>
      </c>
      <c r="D156" s="13">
        <v>18.100000000000001</v>
      </c>
      <c r="E156" s="147"/>
      <c r="F156" s="102">
        <f t="shared" si="4"/>
        <v>0</v>
      </c>
      <c r="G156" s="114"/>
    </row>
    <row r="157" spans="1:7" ht="27" x14ac:dyDescent="0.2">
      <c r="A157" s="10" t="s">
        <v>135</v>
      </c>
      <c r="B157" s="18" t="s">
        <v>341</v>
      </c>
      <c r="C157" s="5" t="s">
        <v>67</v>
      </c>
      <c r="D157" s="13">
        <v>44</v>
      </c>
      <c r="E157" s="147"/>
      <c r="F157" s="102">
        <f t="shared" si="4"/>
        <v>0</v>
      </c>
      <c r="G157" s="114"/>
    </row>
    <row r="158" spans="1:7" ht="25.5" x14ac:dyDescent="0.2">
      <c r="A158" s="10" t="s">
        <v>136</v>
      </c>
      <c r="B158" s="18" t="s">
        <v>137</v>
      </c>
      <c r="C158" s="5" t="s">
        <v>67</v>
      </c>
      <c r="D158" s="13">
        <v>66</v>
      </c>
      <c r="E158" s="147"/>
      <c r="F158" s="102">
        <f t="shared" si="4"/>
        <v>0</v>
      </c>
      <c r="G158" s="114"/>
    </row>
    <row r="159" spans="1:7" ht="25.5" x14ac:dyDescent="0.2">
      <c r="A159" s="57" t="s">
        <v>231</v>
      </c>
      <c r="B159" s="18" t="s">
        <v>226</v>
      </c>
      <c r="C159" s="27" t="s">
        <v>67</v>
      </c>
      <c r="D159" s="13">
        <v>66</v>
      </c>
      <c r="E159" s="147"/>
      <c r="F159" s="102">
        <f t="shared" si="4"/>
        <v>0</v>
      </c>
      <c r="G159" s="114"/>
    </row>
    <row r="160" spans="1:7" ht="25.5" x14ac:dyDescent="0.2">
      <c r="A160" s="57" t="s">
        <v>230</v>
      </c>
      <c r="B160" s="18" t="s">
        <v>227</v>
      </c>
      <c r="C160" s="27" t="s">
        <v>67</v>
      </c>
      <c r="D160" s="13">
        <v>44</v>
      </c>
      <c r="E160" s="147"/>
      <c r="F160" s="102">
        <f t="shared" si="4"/>
        <v>0</v>
      </c>
      <c r="G160" s="114"/>
    </row>
    <row r="161" spans="1:7" ht="25.5" x14ac:dyDescent="0.2">
      <c r="A161" s="57" t="s">
        <v>229</v>
      </c>
      <c r="B161" s="18" t="s">
        <v>228</v>
      </c>
      <c r="C161" s="27" t="s">
        <v>67</v>
      </c>
      <c r="D161" s="13">
        <v>44</v>
      </c>
      <c r="E161" s="147"/>
      <c r="F161" s="102">
        <f t="shared" si="4"/>
        <v>0</v>
      </c>
      <c r="G161" s="114"/>
    </row>
    <row r="162" spans="1:7" ht="51" x14ac:dyDescent="0.2">
      <c r="A162" s="10" t="s">
        <v>120</v>
      </c>
      <c r="B162" s="18" t="s">
        <v>364</v>
      </c>
      <c r="C162" s="11" t="s">
        <v>85</v>
      </c>
      <c r="D162" s="13">
        <v>186</v>
      </c>
      <c r="E162" s="147"/>
      <c r="F162" s="102">
        <f t="shared" si="4"/>
        <v>0</v>
      </c>
      <c r="G162" s="114"/>
    </row>
    <row r="163" spans="1:7" ht="63.75" x14ac:dyDescent="0.2">
      <c r="A163" s="10" t="s">
        <v>121</v>
      </c>
      <c r="B163" s="95" t="s">
        <v>365</v>
      </c>
      <c r="C163" s="11" t="s">
        <v>85</v>
      </c>
      <c r="D163" s="13">
        <v>59</v>
      </c>
      <c r="E163" s="147"/>
      <c r="F163" s="102">
        <f t="shared" si="4"/>
        <v>0</v>
      </c>
      <c r="G163" s="114"/>
    </row>
    <row r="164" spans="1:7" ht="77.25" customHeight="1" x14ac:dyDescent="0.2">
      <c r="A164" s="10" t="s">
        <v>152</v>
      </c>
      <c r="B164" s="95" t="s">
        <v>376</v>
      </c>
      <c r="C164" s="11" t="s">
        <v>85</v>
      </c>
      <c r="D164" s="13">
        <v>24</v>
      </c>
      <c r="E164" s="147"/>
      <c r="F164" s="102">
        <f t="shared" si="4"/>
        <v>0</v>
      </c>
      <c r="G164" s="125"/>
    </row>
    <row r="165" spans="1:7" x14ac:dyDescent="0.2">
      <c r="A165" s="10"/>
      <c r="B165" s="62" t="s">
        <v>55</v>
      </c>
      <c r="C165" s="62"/>
      <c r="D165" s="9"/>
      <c r="E165" s="9"/>
      <c r="F165" s="105">
        <f>SUM(F152:F164)</f>
        <v>0</v>
      </c>
      <c r="G165" s="114"/>
    </row>
    <row r="166" spans="1:7" x14ac:dyDescent="0.2">
      <c r="A166" s="53"/>
      <c r="B166" s="74"/>
      <c r="C166" s="25"/>
      <c r="D166" s="20"/>
      <c r="G166" s="114"/>
    </row>
    <row r="167" spans="1:7" x14ac:dyDescent="0.2">
      <c r="A167" s="7" t="s">
        <v>7</v>
      </c>
      <c r="B167" s="43" t="s">
        <v>29</v>
      </c>
      <c r="C167" s="44"/>
      <c r="D167" s="48"/>
      <c r="E167" s="45"/>
      <c r="F167" s="101"/>
      <c r="G167" s="125"/>
    </row>
    <row r="168" spans="1:7" ht="15" customHeight="1" x14ac:dyDescent="0.2">
      <c r="A168" s="7"/>
      <c r="B168" s="43"/>
      <c r="C168" s="44"/>
      <c r="D168" s="48"/>
      <c r="E168" s="45"/>
      <c r="F168" s="101"/>
      <c r="G168" s="114"/>
    </row>
    <row r="169" spans="1:7" ht="25.5" x14ac:dyDescent="0.2">
      <c r="A169" s="10" t="s">
        <v>56</v>
      </c>
      <c r="B169" s="16" t="s">
        <v>57</v>
      </c>
      <c r="C169" s="11" t="s">
        <v>21</v>
      </c>
      <c r="D169" s="13">
        <v>40</v>
      </c>
      <c r="E169" s="147"/>
      <c r="F169" s="102">
        <f t="shared" ref="F169:F187" si="5">ROUND(D169*E169,2)</f>
        <v>0</v>
      </c>
      <c r="G169" s="125"/>
    </row>
    <row r="170" spans="1:7" ht="38.25" x14ac:dyDescent="0.2">
      <c r="A170" s="10" t="s">
        <v>140</v>
      </c>
      <c r="B170" s="16" t="s">
        <v>141</v>
      </c>
      <c r="C170" s="11" t="s">
        <v>21</v>
      </c>
      <c r="D170" s="13">
        <v>20</v>
      </c>
      <c r="E170" s="147"/>
      <c r="F170" s="102">
        <f t="shared" si="5"/>
        <v>0</v>
      </c>
      <c r="G170" s="114"/>
    </row>
    <row r="171" spans="1:7" ht="38.25" x14ac:dyDescent="0.2">
      <c r="A171" s="10" t="s">
        <v>60</v>
      </c>
      <c r="B171" s="16" t="s">
        <v>58</v>
      </c>
      <c r="C171" s="11" t="s">
        <v>21</v>
      </c>
      <c r="D171" s="13">
        <v>7</v>
      </c>
      <c r="E171" s="147"/>
      <c r="F171" s="102">
        <f t="shared" si="5"/>
        <v>0</v>
      </c>
      <c r="G171" s="114"/>
    </row>
    <row r="172" spans="1:7" ht="38.25" x14ac:dyDescent="0.2">
      <c r="A172" s="10" t="s">
        <v>79</v>
      </c>
      <c r="B172" s="16" t="s">
        <v>80</v>
      </c>
      <c r="C172" s="11" t="s">
        <v>21</v>
      </c>
      <c r="D172" s="13">
        <v>12</v>
      </c>
      <c r="E172" s="147"/>
      <c r="F172" s="102">
        <f t="shared" si="5"/>
        <v>0</v>
      </c>
      <c r="G172" s="114"/>
    </row>
    <row r="173" spans="1:7" ht="51" x14ac:dyDescent="0.2">
      <c r="A173" s="10" t="s">
        <v>154</v>
      </c>
      <c r="B173" s="16" t="s">
        <v>373</v>
      </c>
      <c r="C173" s="11" t="s">
        <v>21</v>
      </c>
      <c r="D173" s="13">
        <v>4</v>
      </c>
      <c r="E173" s="147"/>
      <c r="F173" s="102">
        <f t="shared" si="5"/>
        <v>0</v>
      </c>
      <c r="G173" s="125"/>
    </row>
    <row r="174" spans="1:7" ht="51" x14ac:dyDescent="0.2">
      <c r="A174" s="10" t="s">
        <v>82</v>
      </c>
      <c r="B174" s="16" t="s">
        <v>374</v>
      </c>
      <c r="C174" s="73" t="s">
        <v>21</v>
      </c>
      <c r="D174" s="13">
        <v>11</v>
      </c>
      <c r="E174" s="147"/>
      <c r="F174" s="102">
        <f t="shared" si="5"/>
        <v>0</v>
      </c>
      <c r="G174" s="125"/>
    </row>
    <row r="175" spans="1:7" ht="38.25" x14ac:dyDescent="0.2">
      <c r="A175" s="10" t="s">
        <v>155</v>
      </c>
      <c r="B175" s="16" t="s">
        <v>238</v>
      </c>
      <c r="C175" s="73" t="s">
        <v>21</v>
      </c>
      <c r="D175" s="13">
        <v>3</v>
      </c>
      <c r="E175" s="147"/>
      <c r="F175" s="102">
        <f t="shared" si="5"/>
        <v>0</v>
      </c>
      <c r="G175" s="114"/>
    </row>
    <row r="176" spans="1:7" ht="38.25" x14ac:dyDescent="0.2">
      <c r="A176" s="10" t="s">
        <v>156</v>
      </c>
      <c r="B176" s="16" t="s">
        <v>239</v>
      </c>
      <c r="C176" s="73" t="s">
        <v>21</v>
      </c>
      <c r="D176" s="13">
        <v>2</v>
      </c>
      <c r="E176" s="147"/>
      <c r="F176" s="102">
        <f t="shared" si="5"/>
        <v>0</v>
      </c>
      <c r="G176" s="114"/>
    </row>
    <row r="177" spans="1:11" ht="51" x14ac:dyDescent="0.2">
      <c r="A177" s="10" t="s">
        <v>240</v>
      </c>
      <c r="B177" s="16" t="s">
        <v>241</v>
      </c>
      <c r="C177" s="73" t="s">
        <v>21</v>
      </c>
      <c r="D177" s="13">
        <v>7</v>
      </c>
      <c r="E177" s="147"/>
      <c r="F177" s="102">
        <f t="shared" si="5"/>
        <v>0</v>
      </c>
      <c r="G177" s="114"/>
    </row>
    <row r="178" spans="1:11" ht="51" x14ac:dyDescent="0.2">
      <c r="A178" s="10" t="s">
        <v>242</v>
      </c>
      <c r="B178" s="16" t="s">
        <v>407</v>
      </c>
      <c r="C178" s="73" t="s">
        <v>21</v>
      </c>
      <c r="D178" s="13">
        <v>2</v>
      </c>
      <c r="E178" s="147"/>
      <c r="F178" s="102">
        <f t="shared" si="5"/>
        <v>0</v>
      </c>
      <c r="G178" s="125"/>
    </row>
    <row r="179" spans="1:11" ht="51" x14ac:dyDescent="0.2">
      <c r="A179" s="10" t="s">
        <v>243</v>
      </c>
      <c r="B179" s="16" t="s">
        <v>395</v>
      </c>
      <c r="C179" s="73" t="s">
        <v>21</v>
      </c>
      <c r="D179" s="13">
        <v>1</v>
      </c>
      <c r="E179" s="147"/>
      <c r="F179" s="102">
        <f t="shared" si="5"/>
        <v>0</v>
      </c>
      <c r="G179" s="125"/>
    </row>
    <row r="180" spans="1:11" ht="38.25" x14ac:dyDescent="0.2">
      <c r="A180" s="10" t="s">
        <v>245</v>
      </c>
      <c r="B180" s="16" t="s">
        <v>244</v>
      </c>
      <c r="C180" s="73" t="s">
        <v>21</v>
      </c>
      <c r="D180" s="13">
        <v>2</v>
      </c>
      <c r="E180" s="147"/>
      <c r="F180" s="102">
        <f t="shared" si="5"/>
        <v>0</v>
      </c>
      <c r="G180" s="114"/>
    </row>
    <row r="181" spans="1:11" ht="51" x14ac:dyDescent="0.2">
      <c r="A181" s="10" t="s">
        <v>246</v>
      </c>
      <c r="B181" s="16" t="s">
        <v>247</v>
      </c>
      <c r="C181" s="73" t="s">
        <v>21</v>
      </c>
      <c r="D181" s="13">
        <v>4</v>
      </c>
      <c r="E181" s="147"/>
      <c r="F181" s="102">
        <f t="shared" si="5"/>
        <v>0</v>
      </c>
      <c r="G181" s="125"/>
    </row>
    <row r="182" spans="1:11" ht="51" x14ac:dyDescent="0.2">
      <c r="A182" s="10" t="s">
        <v>248</v>
      </c>
      <c r="B182" s="16" t="s">
        <v>405</v>
      </c>
      <c r="C182" s="73" t="s">
        <v>21</v>
      </c>
      <c r="D182" s="13">
        <v>3</v>
      </c>
      <c r="E182" s="147"/>
      <c r="F182" s="102">
        <f t="shared" si="5"/>
        <v>0</v>
      </c>
      <c r="G182" s="125"/>
    </row>
    <row r="183" spans="1:11" ht="51" x14ac:dyDescent="0.2">
      <c r="A183" s="10" t="s">
        <v>251</v>
      </c>
      <c r="B183" s="16" t="s">
        <v>396</v>
      </c>
      <c r="C183" s="73" t="s">
        <v>21</v>
      </c>
      <c r="D183" s="13">
        <v>4</v>
      </c>
      <c r="E183" s="147"/>
      <c r="F183" s="102">
        <f t="shared" si="5"/>
        <v>0</v>
      </c>
      <c r="G183" s="125"/>
    </row>
    <row r="184" spans="1:11" ht="38.25" x14ac:dyDescent="0.2">
      <c r="A184" s="10" t="s">
        <v>249</v>
      </c>
      <c r="B184" s="16" t="s">
        <v>375</v>
      </c>
      <c r="C184" s="73" t="s">
        <v>21</v>
      </c>
      <c r="D184" s="13">
        <v>12</v>
      </c>
      <c r="E184" s="147"/>
      <c r="F184" s="102">
        <f t="shared" si="5"/>
        <v>0</v>
      </c>
      <c r="G184" s="126"/>
    </row>
    <row r="185" spans="1:11" ht="65.25" x14ac:dyDescent="0.2">
      <c r="A185" s="10" t="s">
        <v>250</v>
      </c>
      <c r="B185" s="16" t="s">
        <v>397</v>
      </c>
      <c r="C185" s="73" t="s">
        <v>85</v>
      </c>
      <c r="D185" s="13">
        <v>2195</v>
      </c>
      <c r="E185" s="147"/>
      <c r="F185" s="102">
        <f t="shared" si="5"/>
        <v>0</v>
      </c>
      <c r="G185" s="125"/>
    </row>
    <row r="186" spans="1:11" ht="51" x14ac:dyDescent="0.2">
      <c r="A186" s="10" t="s">
        <v>406</v>
      </c>
      <c r="B186" s="16" t="s">
        <v>379</v>
      </c>
      <c r="C186" s="73" t="s">
        <v>85</v>
      </c>
      <c r="D186" s="13">
        <v>1305</v>
      </c>
      <c r="E186" s="147"/>
      <c r="F186" s="102">
        <f t="shared" si="5"/>
        <v>0</v>
      </c>
      <c r="G186" s="167"/>
      <c r="H186" s="168"/>
      <c r="I186" s="168"/>
      <c r="J186" s="168"/>
      <c r="K186" s="168"/>
    </row>
    <row r="187" spans="1:11" ht="65.25" x14ac:dyDescent="0.2">
      <c r="A187" s="2" t="s">
        <v>86</v>
      </c>
      <c r="B187" s="16" t="s">
        <v>342</v>
      </c>
      <c r="C187" s="73" t="s">
        <v>85</v>
      </c>
      <c r="D187" s="20">
        <v>91</v>
      </c>
      <c r="E187" s="147"/>
      <c r="F187" s="102">
        <f t="shared" si="5"/>
        <v>0</v>
      </c>
      <c r="G187" s="114"/>
    </row>
    <row r="188" spans="1:11" x14ac:dyDescent="0.2">
      <c r="A188" s="10"/>
      <c r="B188" s="62" t="s">
        <v>3</v>
      </c>
      <c r="C188" s="62"/>
      <c r="D188" s="9"/>
      <c r="E188" s="9"/>
      <c r="F188" s="105">
        <f>SUM(F169:F187)</f>
        <v>0</v>
      </c>
      <c r="G188" s="114"/>
    </row>
    <row r="189" spans="1:11" x14ac:dyDescent="0.2">
      <c r="A189" s="2"/>
      <c r="B189" s="54"/>
      <c r="C189" s="44"/>
      <c r="D189" s="45"/>
      <c r="E189" s="45"/>
      <c r="F189" s="101"/>
      <c r="G189" s="114"/>
    </row>
    <row r="190" spans="1:11" ht="15" customHeight="1" x14ac:dyDescent="0.2">
      <c r="A190" s="47" t="s">
        <v>8</v>
      </c>
      <c r="B190" s="43" t="s">
        <v>30</v>
      </c>
      <c r="C190" s="44"/>
      <c r="D190" s="6"/>
      <c r="E190" s="45"/>
      <c r="F190" s="101"/>
      <c r="G190" s="114"/>
    </row>
    <row r="191" spans="1:11" ht="15" customHeight="1" x14ac:dyDescent="0.2">
      <c r="A191" s="47"/>
      <c r="B191" s="43"/>
      <c r="C191" s="44"/>
      <c r="D191" s="6"/>
      <c r="E191" s="45"/>
      <c r="F191" s="101"/>
      <c r="G191" s="114"/>
    </row>
    <row r="192" spans="1:11" ht="51" x14ac:dyDescent="0.2">
      <c r="A192" s="2" t="s">
        <v>157</v>
      </c>
      <c r="B192" s="3" t="s">
        <v>271</v>
      </c>
      <c r="C192" s="5" t="s">
        <v>273</v>
      </c>
      <c r="D192" s="6">
        <v>1</v>
      </c>
      <c r="E192" s="147"/>
      <c r="F192" s="102">
        <f t="shared" ref="F192:F201" si="6">ROUND(D192*E192,2)</f>
        <v>0</v>
      </c>
      <c r="G192" s="114"/>
    </row>
    <row r="193" spans="1:12" x14ac:dyDescent="0.2">
      <c r="A193" s="2" t="s">
        <v>160</v>
      </c>
      <c r="B193" s="3" t="s">
        <v>11</v>
      </c>
      <c r="C193" s="5" t="s">
        <v>38</v>
      </c>
      <c r="D193" s="6">
        <v>150</v>
      </c>
      <c r="E193" s="147"/>
      <c r="F193" s="102">
        <f t="shared" si="6"/>
        <v>0</v>
      </c>
      <c r="G193" s="114"/>
    </row>
    <row r="194" spans="1:12" ht="12" customHeight="1" x14ac:dyDescent="0.2">
      <c r="A194" s="2" t="s">
        <v>161</v>
      </c>
      <c r="B194" s="3" t="s">
        <v>123</v>
      </c>
      <c r="C194" s="5" t="s">
        <v>38</v>
      </c>
      <c r="D194" s="6">
        <v>40</v>
      </c>
      <c r="E194" s="147"/>
      <c r="F194" s="102">
        <f t="shared" si="6"/>
        <v>0</v>
      </c>
      <c r="G194" s="114"/>
    </row>
    <row r="195" spans="1:12" ht="12" customHeight="1" x14ac:dyDescent="0.2">
      <c r="A195" s="2" t="s">
        <v>232</v>
      </c>
      <c r="B195" s="3" t="s">
        <v>233</v>
      </c>
      <c r="C195" s="5" t="s">
        <v>38</v>
      </c>
      <c r="D195" s="6">
        <v>60</v>
      </c>
      <c r="E195" s="147"/>
      <c r="F195" s="102">
        <f t="shared" si="6"/>
        <v>0</v>
      </c>
      <c r="G195" s="114"/>
    </row>
    <row r="196" spans="1:12" ht="12" customHeight="1" x14ac:dyDescent="0.2">
      <c r="A196" s="2" t="s">
        <v>70</v>
      </c>
      <c r="B196" s="3" t="s">
        <v>235</v>
      </c>
      <c r="C196" s="5" t="s">
        <v>38</v>
      </c>
      <c r="D196" s="6">
        <v>120</v>
      </c>
      <c r="E196" s="147"/>
      <c r="F196" s="102">
        <f t="shared" si="6"/>
        <v>0</v>
      </c>
      <c r="G196" s="114"/>
    </row>
    <row r="197" spans="1:12" ht="12" customHeight="1" x14ac:dyDescent="0.2">
      <c r="A197" s="2" t="s">
        <v>71</v>
      </c>
      <c r="B197" s="3" t="s">
        <v>158</v>
      </c>
      <c r="C197" s="5" t="s">
        <v>38</v>
      </c>
      <c r="D197" s="6">
        <v>40</v>
      </c>
      <c r="E197" s="147"/>
      <c r="F197" s="102">
        <f t="shared" si="6"/>
        <v>0</v>
      </c>
      <c r="G197" s="114"/>
    </row>
    <row r="198" spans="1:12" ht="25.5" x14ac:dyDescent="0.2">
      <c r="A198" s="2" t="s">
        <v>234</v>
      </c>
      <c r="B198" s="3" t="s">
        <v>269</v>
      </c>
      <c r="C198" s="5" t="s">
        <v>21</v>
      </c>
      <c r="D198" s="6">
        <v>1</v>
      </c>
      <c r="E198" s="147"/>
      <c r="F198" s="102">
        <f t="shared" si="6"/>
        <v>0</v>
      </c>
      <c r="G198" s="114"/>
    </row>
    <row r="199" spans="1:12" x14ac:dyDescent="0.2">
      <c r="A199" s="2" t="s">
        <v>236</v>
      </c>
      <c r="B199" s="3" t="s">
        <v>237</v>
      </c>
      <c r="C199" s="5" t="s">
        <v>21</v>
      </c>
      <c r="D199" s="6">
        <v>1</v>
      </c>
      <c r="E199" s="147"/>
      <c r="F199" s="102">
        <f t="shared" si="6"/>
        <v>0</v>
      </c>
      <c r="G199" s="114"/>
    </row>
    <row r="200" spans="1:12" x14ac:dyDescent="0.2">
      <c r="A200" s="2" t="s">
        <v>268</v>
      </c>
      <c r="B200" s="3" t="s">
        <v>100</v>
      </c>
      <c r="C200" s="5" t="s">
        <v>21</v>
      </c>
      <c r="D200" s="6">
        <v>1</v>
      </c>
      <c r="E200" s="147"/>
      <c r="F200" s="102">
        <f t="shared" si="6"/>
        <v>0</v>
      </c>
      <c r="G200" s="114"/>
    </row>
    <row r="201" spans="1:12" x14ac:dyDescent="0.2">
      <c r="A201" s="2" t="s">
        <v>270</v>
      </c>
      <c r="B201" s="3" t="s">
        <v>162</v>
      </c>
      <c r="C201" s="5" t="s">
        <v>21</v>
      </c>
      <c r="D201" s="6">
        <v>1</v>
      </c>
      <c r="E201" s="147"/>
      <c r="F201" s="102">
        <f t="shared" si="6"/>
        <v>0</v>
      </c>
      <c r="G201" s="114"/>
    </row>
    <row r="202" spans="1:12" x14ac:dyDescent="0.2">
      <c r="A202" s="2"/>
      <c r="B202" s="54" t="s">
        <v>4</v>
      </c>
      <c r="C202" s="44"/>
      <c r="D202" s="6"/>
      <c r="E202" s="45"/>
      <c r="F202" s="101">
        <f>SUM(F192:F201)</f>
        <v>0</v>
      </c>
      <c r="G202" s="114"/>
    </row>
    <row r="203" spans="1:12" x14ac:dyDescent="0.2">
      <c r="A203" s="2"/>
      <c r="B203" s="54"/>
      <c r="C203" s="44"/>
      <c r="D203" s="6"/>
      <c r="E203" s="45"/>
      <c r="F203" s="101"/>
      <c r="G203" s="114"/>
    </row>
    <row r="204" spans="1:12" s="13" customFormat="1" x14ac:dyDescent="0.2">
      <c r="A204" s="2"/>
      <c r="B204" s="31"/>
      <c r="C204" s="28"/>
      <c r="F204" s="103"/>
      <c r="G204" s="114"/>
      <c r="L204" s="115"/>
    </row>
    <row r="205" spans="1:12" s="13" customFormat="1" ht="51" x14ac:dyDescent="0.2">
      <c r="A205" s="2"/>
      <c r="B205" s="65" t="str">
        <f>B4</f>
        <v>Rekonstrukcija regionalne ceste R3-702/2704 Trbonje - Vuhred od km 8+390 do km 10+140 in izgradnja hodnika za pešce od km 8+390 do km 10+140 v naselju Sv. Vid</v>
      </c>
      <c r="C205" s="65"/>
      <c r="D205" s="75"/>
      <c r="E205" s="67"/>
      <c r="F205" s="106">
        <f>SUM(F71+F94+F110+F148+F165+F188+F202)</f>
        <v>40000</v>
      </c>
      <c r="G205" s="115"/>
      <c r="L205" s="115"/>
    </row>
    <row r="206" spans="1:12" s="13" customFormat="1" x14ac:dyDescent="0.2">
      <c r="A206" s="2"/>
      <c r="B206" s="31"/>
      <c r="C206" s="28"/>
      <c r="F206" s="103"/>
      <c r="L206" s="115"/>
    </row>
    <row r="207" spans="1:12" s="13" customFormat="1" x14ac:dyDescent="0.2">
      <c r="A207" s="2"/>
      <c r="B207" s="31"/>
      <c r="C207" s="28"/>
      <c r="F207" s="103"/>
      <c r="G207" s="109"/>
      <c r="L207" s="115"/>
    </row>
    <row r="208" spans="1:12" s="13" customFormat="1" x14ac:dyDescent="0.2">
      <c r="A208" s="68"/>
      <c r="B208" s="31"/>
      <c r="C208" s="28"/>
      <c r="F208" s="103"/>
      <c r="G208" s="109"/>
      <c r="L208" s="115"/>
    </row>
    <row r="209" spans="1:12" s="13" customFormat="1" x14ac:dyDescent="0.2">
      <c r="A209" s="68"/>
      <c r="B209" s="31"/>
      <c r="C209" s="28"/>
      <c r="F209" s="103"/>
      <c r="G209" s="109"/>
      <c r="L209" s="115"/>
    </row>
    <row r="210" spans="1:12" s="13" customFormat="1" x14ac:dyDescent="0.2">
      <c r="A210" s="68"/>
      <c r="B210" s="31"/>
      <c r="C210" s="28"/>
      <c r="F210" s="103"/>
      <c r="G210" s="109"/>
      <c r="L210" s="115"/>
    </row>
    <row r="211" spans="1:12" s="13" customFormat="1" x14ac:dyDescent="0.2">
      <c r="A211" s="68"/>
      <c r="B211" s="31"/>
      <c r="C211" s="28"/>
      <c r="F211" s="103"/>
      <c r="G211" s="109"/>
      <c r="L211" s="115"/>
    </row>
    <row r="212" spans="1:12" s="13" customFormat="1" x14ac:dyDescent="0.2">
      <c r="A212" s="68"/>
      <c r="B212" s="31"/>
      <c r="C212" s="28"/>
      <c r="F212" s="103"/>
      <c r="G212" s="109"/>
      <c r="L212" s="115"/>
    </row>
    <row r="213" spans="1:12" s="13" customFormat="1" x14ac:dyDescent="0.2">
      <c r="A213" s="68"/>
      <c r="B213" s="31"/>
      <c r="C213" s="28"/>
      <c r="F213" s="103"/>
      <c r="G213" s="109"/>
      <c r="L213" s="115"/>
    </row>
    <row r="214" spans="1:12" s="13" customFormat="1" x14ac:dyDescent="0.2">
      <c r="A214" s="68"/>
      <c r="B214" s="31"/>
      <c r="C214" s="28"/>
      <c r="F214" s="103"/>
      <c r="G214" s="109"/>
      <c r="L214" s="115"/>
    </row>
    <row r="215" spans="1:12" s="13" customFormat="1" x14ac:dyDescent="0.2">
      <c r="A215" s="68"/>
      <c r="B215" s="31"/>
      <c r="C215" s="28"/>
      <c r="F215" s="103"/>
      <c r="G215" s="109"/>
      <c r="L215" s="115"/>
    </row>
    <row r="216" spans="1:12" s="13" customFormat="1" x14ac:dyDescent="0.2">
      <c r="A216" s="68"/>
      <c r="B216" s="31"/>
      <c r="C216" s="28"/>
      <c r="F216" s="103"/>
      <c r="G216" s="109"/>
      <c r="L216" s="115"/>
    </row>
    <row r="217" spans="1:12" s="13" customFormat="1" x14ac:dyDescent="0.2">
      <c r="A217" s="68"/>
      <c r="B217" s="31"/>
      <c r="C217" s="28"/>
      <c r="F217" s="103"/>
      <c r="G217" s="109"/>
      <c r="L217" s="115"/>
    </row>
    <row r="218" spans="1:12" s="13" customFormat="1" x14ac:dyDescent="0.2">
      <c r="A218" s="68"/>
      <c r="B218" s="31"/>
      <c r="C218" s="28"/>
      <c r="F218" s="103"/>
      <c r="G218" s="109"/>
      <c r="L218" s="115"/>
    </row>
    <row r="219" spans="1:12" s="13" customFormat="1" x14ac:dyDescent="0.2">
      <c r="A219" s="68"/>
      <c r="B219" s="31"/>
      <c r="C219" s="28"/>
      <c r="F219" s="103"/>
      <c r="G219" s="109"/>
      <c r="L219" s="115"/>
    </row>
    <row r="220" spans="1:12" s="13" customFormat="1" x14ac:dyDescent="0.2">
      <c r="A220" s="68"/>
      <c r="B220" s="31"/>
      <c r="C220" s="28"/>
      <c r="F220" s="103"/>
      <c r="G220" s="109"/>
      <c r="L220" s="115"/>
    </row>
    <row r="221" spans="1:12" s="13" customFormat="1" x14ac:dyDescent="0.2">
      <c r="A221" s="68"/>
      <c r="B221" s="31"/>
      <c r="C221" s="28"/>
      <c r="F221" s="103"/>
      <c r="G221" s="109"/>
      <c r="L221" s="115"/>
    </row>
    <row r="222" spans="1:12" s="13" customFormat="1" x14ac:dyDescent="0.2">
      <c r="A222" s="68"/>
      <c r="B222" s="31"/>
      <c r="C222" s="28"/>
      <c r="F222" s="103"/>
      <c r="G222" s="109"/>
      <c r="L222" s="115"/>
    </row>
    <row r="223" spans="1:12" s="13" customFormat="1" x14ac:dyDescent="0.2">
      <c r="A223" s="68"/>
      <c r="B223" s="31"/>
      <c r="C223" s="28"/>
      <c r="F223" s="103"/>
      <c r="G223" s="109"/>
      <c r="L223" s="115"/>
    </row>
    <row r="224" spans="1:12" s="13" customFormat="1" x14ac:dyDescent="0.2">
      <c r="A224" s="68"/>
      <c r="B224" s="31"/>
      <c r="C224" s="28"/>
      <c r="F224" s="103"/>
      <c r="G224" s="109"/>
      <c r="L224" s="115"/>
    </row>
    <row r="225" spans="1:12" s="13" customFormat="1" x14ac:dyDescent="0.2">
      <c r="A225" s="68"/>
      <c r="B225" s="31"/>
      <c r="C225" s="28"/>
      <c r="F225" s="103"/>
      <c r="G225" s="109"/>
      <c r="L225" s="115"/>
    </row>
    <row r="226" spans="1:12" s="13" customFormat="1" x14ac:dyDescent="0.2">
      <c r="A226" s="68"/>
      <c r="B226" s="31"/>
      <c r="C226" s="28"/>
      <c r="F226" s="103"/>
      <c r="G226" s="109"/>
      <c r="L226" s="115"/>
    </row>
    <row r="227" spans="1:12" s="13" customFormat="1" x14ac:dyDescent="0.2">
      <c r="A227" s="68"/>
      <c r="B227" s="31"/>
      <c r="C227" s="28"/>
      <c r="F227" s="103"/>
      <c r="G227" s="109"/>
      <c r="L227" s="115"/>
    </row>
    <row r="228" spans="1:12" s="13" customFormat="1" x14ac:dyDescent="0.2">
      <c r="A228" s="68"/>
      <c r="B228" s="31"/>
      <c r="C228" s="28"/>
      <c r="F228" s="103"/>
      <c r="G228" s="109"/>
      <c r="L228" s="115"/>
    </row>
    <row r="229" spans="1:12" s="13" customFormat="1" x14ac:dyDescent="0.2">
      <c r="A229" s="68"/>
      <c r="B229" s="31"/>
      <c r="C229" s="28"/>
      <c r="F229" s="103"/>
      <c r="G229" s="109"/>
      <c r="L229" s="115"/>
    </row>
    <row r="230" spans="1:12" s="13" customFormat="1" x14ac:dyDescent="0.2">
      <c r="A230" s="68"/>
      <c r="B230" s="31"/>
      <c r="C230" s="28"/>
      <c r="F230" s="103"/>
      <c r="G230" s="109"/>
      <c r="L230" s="115"/>
    </row>
    <row r="231" spans="1:12" s="13" customFormat="1" x14ac:dyDescent="0.2">
      <c r="A231" s="68"/>
      <c r="B231" s="31"/>
      <c r="C231" s="28"/>
      <c r="F231" s="103"/>
      <c r="G231" s="109"/>
      <c r="L231" s="115"/>
    </row>
    <row r="232" spans="1:12" s="13" customFormat="1" x14ac:dyDescent="0.2">
      <c r="A232" s="68"/>
      <c r="B232" s="31"/>
      <c r="C232" s="28"/>
      <c r="F232" s="103"/>
      <c r="G232" s="109"/>
      <c r="L232" s="115"/>
    </row>
    <row r="233" spans="1:12" s="13" customFormat="1" x14ac:dyDescent="0.2">
      <c r="A233" s="68"/>
      <c r="B233" s="31"/>
      <c r="C233" s="28"/>
      <c r="F233" s="103"/>
      <c r="G233" s="109"/>
      <c r="L233" s="115"/>
    </row>
    <row r="234" spans="1:12" s="13" customFormat="1" x14ac:dyDescent="0.2">
      <c r="A234" s="68"/>
      <c r="B234" s="31"/>
      <c r="C234" s="28"/>
      <c r="F234" s="103"/>
      <c r="G234" s="109"/>
      <c r="L234" s="115"/>
    </row>
    <row r="235" spans="1:12" s="13" customFormat="1" x14ac:dyDescent="0.2">
      <c r="A235" s="68"/>
      <c r="B235" s="31"/>
      <c r="C235" s="28"/>
      <c r="F235" s="103"/>
      <c r="G235" s="109"/>
      <c r="L235" s="115"/>
    </row>
    <row r="236" spans="1:12" s="13" customFormat="1" x14ac:dyDescent="0.2">
      <c r="A236" s="68"/>
      <c r="B236" s="31"/>
      <c r="C236" s="28"/>
      <c r="F236" s="103"/>
      <c r="G236" s="109"/>
      <c r="L236" s="115"/>
    </row>
    <row r="237" spans="1:12" s="13" customFormat="1" x14ac:dyDescent="0.2">
      <c r="A237" s="68"/>
      <c r="B237" s="31"/>
      <c r="C237" s="28"/>
      <c r="F237" s="103"/>
      <c r="G237" s="109"/>
      <c r="L237" s="115"/>
    </row>
    <row r="238" spans="1:12" s="13" customFormat="1" x14ac:dyDescent="0.2">
      <c r="A238" s="68"/>
      <c r="B238" s="31"/>
      <c r="C238" s="28"/>
      <c r="F238" s="103"/>
      <c r="G238" s="109"/>
      <c r="L238" s="115"/>
    </row>
    <row r="239" spans="1:12" s="13" customFormat="1" x14ac:dyDescent="0.2">
      <c r="A239" s="68"/>
      <c r="B239" s="31"/>
      <c r="C239" s="28"/>
      <c r="F239" s="103"/>
      <c r="G239" s="109"/>
      <c r="L239" s="115"/>
    </row>
    <row r="240" spans="1:12" s="13" customFormat="1" x14ac:dyDescent="0.2">
      <c r="A240" s="68"/>
      <c r="B240" s="31"/>
      <c r="C240" s="28"/>
      <c r="F240" s="103"/>
      <c r="G240" s="109"/>
      <c r="L240" s="115"/>
    </row>
    <row r="241" spans="1:12" s="13" customFormat="1" x14ac:dyDescent="0.2">
      <c r="A241" s="68"/>
      <c r="B241" s="31"/>
      <c r="C241" s="28"/>
      <c r="F241" s="103"/>
      <c r="G241" s="109"/>
      <c r="L241" s="115"/>
    </row>
    <row r="242" spans="1:12" s="13" customFormat="1" x14ac:dyDescent="0.2">
      <c r="A242" s="68"/>
      <c r="B242" s="31"/>
      <c r="C242" s="28"/>
      <c r="F242" s="103"/>
      <c r="G242" s="109"/>
      <c r="L242" s="115"/>
    </row>
    <row r="243" spans="1:12" s="13" customFormat="1" x14ac:dyDescent="0.2">
      <c r="A243" s="68"/>
      <c r="B243" s="31"/>
      <c r="C243" s="28"/>
      <c r="F243" s="103"/>
      <c r="G243" s="109"/>
      <c r="L243" s="115"/>
    </row>
    <row r="244" spans="1:12" s="13" customFormat="1" x14ac:dyDescent="0.2">
      <c r="A244" s="68"/>
      <c r="B244" s="31"/>
      <c r="C244" s="28"/>
      <c r="F244" s="103"/>
      <c r="G244" s="109"/>
      <c r="L244" s="115"/>
    </row>
    <row r="245" spans="1:12" s="13" customFormat="1" x14ac:dyDescent="0.2">
      <c r="A245" s="68"/>
      <c r="B245" s="31"/>
      <c r="C245" s="28"/>
      <c r="F245" s="103"/>
      <c r="G245" s="109"/>
      <c r="L245" s="115"/>
    </row>
    <row r="246" spans="1:12" s="13" customFormat="1" x14ac:dyDescent="0.2">
      <c r="A246" s="68"/>
      <c r="B246" s="31"/>
      <c r="C246" s="28"/>
      <c r="F246" s="103"/>
      <c r="G246" s="109"/>
      <c r="L246" s="115"/>
    </row>
    <row r="247" spans="1:12" s="13" customFormat="1" x14ac:dyDescent="0.2">
      <c r="A247" s="68"/>
      <c r="B247" s="31"/>
      <c r="C247" s="28"/>
      <c r="F247" s="103"/>
      <c r="G247" s="109"/>
      <c r="L247" s="115"/>
    </row>
    <row r="248" spans="1:12" s="13" customFormat="1" x14ac:dyDescent="0.2">
      <c r="A248" s="68"/>
      <c r="B248" s="31"/>
      <c r="C248" s="28"/>
      <c r="F248" s="103"/>
      <c r="G248" s="109"/>
      <c r="L248" s="115"/>
    </row>
    <row r="249" spans="1:12" s="13" customFormat="1" x14ac:dyDescent="0.2">
      <c r="A249" s="68"/>
      <c r="B249" s="31"/>
      <c r="C249" s="28"/>
      <c r="F249" s="103"/>
      <c r="G249" s="109"/>
      <c r="L249" s="115"/>
    </row>
    <row r="250" spans="1:12" s="13" customFormat="1" x14ac:dyDescent="0.2">
      <c r="A250" s="68"/>
      <c r="B250" s="31"/>
      <c r="C250" s="28"/>
      <c r="F250" s="103"/>
      <c r="G250" s="109"/>
      <c r="L250" s="115"/>
    </row>
    <row r="251" spans="1:12" s="13" customFormat="1" x14ac:dyDescent="0.2">
      <c r="A251" s="68"/>
      <c r="B251" s="31"/>
      <c r="C251" s="28"/>
      <c r="F251" s="103"/>
      <c r="G251" s="109"/>
      <c r="L251" s="115"/>
    </row>
    <row r="252" spans="1:12" s="13" customFormat="1" x14ac:dyDescent="0.2">
      <c r="A252" s="68"/>
      <c r="B252" s="31"/>
      <c r="C252" s="28"/>
      <c r="F252" s="103"/>
      <c r="G252" s="109"/>
      <c r="L252" s="115"/>
    </row>
    <row r="253" spans="1:12" s="13" customFormat="1" x14ac:dyDescent="0.2">
      <c r="A253" s="68"/>
      <c r="B253" s="31"/>
      <c r="C253" s="28"/>
      <c r="F253" s="103"/>
      <c r="G253" s="109"/>
      <c r="L253" s="115"/>
    </row>
    <row r="254" spans="1:12" s="13" customFormat="1" x14ac:dyDescent="0.2">
      <c r="A254" s="68"/>
      <c r="B254" s="31"/>
      <c r="C254" s="28"/>
      <c r="F254" s="103"/>
      <c r="G254" s="109"/>
      <c r="L254" s="115"/>
    </row>
    <row r="255" spans="1:12" s="13" customFormat="1" x14ac:dyDescent="0.2">
      <c r="A255" s="68"/>
      <c r="B255" s="31"/>
      <c r="C255" s="28"/>
      <c r="F255" s="103"/>
      <c r="G255" s="109"/>
      <c r="L255" s="115"/>
    </row>
    <row r="256" spans="1:12" s="13" customFormat="1" x14ac:dyDescent="0.2">
      <c r="A256" s="68"/>
      <c r="B256" s="31"/>
      <c r="C256" s="28"/>
      <c r="F256" s="103"/>
      <c r="G256" s="109"/>
      <c r="L256" s="115"/>
    </row>
    <row r="257" spans="1:12" s="13" customFormat="1" x14ac:dyDescent="0.2">
      <c r="A257" s="68"/>
      <c r="B257" s="31"/>
      <c r="C257" s="28"/>
      <c r="F257" s="103"/>
      <c r="G257" s="109"/>
      <c r="L257" s="115"/>
    </row>
    <row r="258" spans="1:12" s="13" customFormat="1" x14ac:dyDescent="0.2">
      <c r="A258" s="68"/>
      <c r="B258" s="31"/>
      <c r="C258" s="28"/>
      <c r="F258" s="103"/>
      <c r="G258" s="109"/>
      <c r="L258" s="115"/>
    </row>
    <row r="259" spans="1:12" s="13" customFormat="1" x14ac:dyDescent="0.2">
      <c r="A259" s="68"/>
      <c r="B259" s="31"/>
      <c r="C259" s="28"/>
      <c r="F259" s="103"/>
      <c r="G259" s="109"/>
      <c r="L259" s="115"/>
    </row>
    <row r="260" spans="1:12" s="13" customFormat="1" x14ac:dyDescent="0.2">
      <c r="A260" s="68"/>
      <c r="B260" s="31"/>
      <c r="C260" s="28"/>
      <c r="F260" s="103"/>
      <c r="G260" s="109"/>
      <c r="L260" s="115"/>
    </row>
    <row r="261" spans="1:12" s="13" customFormat="1" x14ac:dyDescent="0.2">
      <c r="A261" s="68"/>
      <c r="B261" s="31"/>
      <c r="C261" s="28"/>
      <c r="F261" s="103"/>
      <c r="G261" s="109"/>
      <c r="L261" s="115"/>
    </row>
    <row r="262" spans="1:12" s="13" customFormat="1" x14ac:dyDescent="0.2">
      <c r="A262" s="68"/>
      <c r="B262" s="31"/>
      <c r="C262" s="28"/>
      <c r="F262" s="103"/>
      <c r="G262" s="109"/>
      <c r="L262" s="115"/>
    </row>
    <row r="263" spans="1:12" s="13" customFormat="1" x14ac:dyDescent="0.2">
      <c r="A263" s="68"/>
      <c r="B263" s="31"/>
      <c r="C263" s="28"/>
      <c r="F263" s="103"/>
      <c r="G263" s="109"/>
      <c r="L263" s="115"/>
    </row>
    <row r="264" spans="1:12" s="13" customFormat="1" x14ac:dyDescent="0.2">
      <c r="A264" s="68"/>
      <c r="B264" s="31"/>
      <c r="C264" s="28"/>
      <c r="F264" s="103"/>
      <c r="G264" s="109"/>
      <c r="L264" s="115"/>
    </row>
    <row r="265" spans="1:12" s="13" customFormat="1" x14ac:dyDescent="0.2">
      <c r="A265" s="68"/>
      <c r="B265" s="31"/>
      <c r="C265" s="28"/>
      <c r="F265" s="103"/>
      <c r="G265" s="109"/>
      <c r="L265" s="115"/>
    </row>
    <row r="266" spans="1:12" s="13" customFormat="1" x14ac:dyDescent="0.2">
      <c r="A266" s="68"/>
      <c r="B266" s="31"/>
      <c r="C266" s="28"/>
      <c r="F266" s="103"/>
      <c r="G266" s="109"/>
      <c r="L266" s="115"/>
    </row>
    <row r="267" spans="1:12" s="13" customFormat="1" x14ac:dyDescent="0.2">
      <c r="A267" s="68"/>
      <c r="B267" s="31"/>
      <c r="C267" s="28"/>
      <c r="F267" s="103"/>
      <c r="G267" s="109"/>
      <c r="L267" s="115"/>
    </row>
    <row r="268" spans="1:12" s="13" customFormat="1" x14ac:dyDescent="0.2">
      <c r="A268" s="68"/>
      <c r="B268" s="31"/>
      <c r="C268" s="28"/>
      <c r="F268" s="103"/>
      <c r="G268" s="109"/>
      <c r="L268" s="115"/>
    </row>
    <row r="269" spans="1:12" s="13" customFormat="1" x14ac:dyDescent="0.2">
      <c r="A269" s="68"/>
      <c r="B269" s="31"/>
      <c r="C269" s="28"/>
      <c r="F269" s="103"/>
      <c r="G269" s="109"/>
      <c r="L269" s="115"/>
    </row>
    <row r="270" spans="1:12" s="13" customFormat="1" x14ac:dyDescent="0.2">
      <c r="A270" s="68"/>
      <c r="B270" s="31"/>
      <c r="C270" s="28"/>
      <c r="F270" s="103"/>
      <c r="G270" s="109"/>
      <c r="L270" s="115"/>
    </row>
    <row r="271" spans="1:12" s="13" customFormat="1" x14ac:dyDescent="0.2">
      <c r="A271" s="68"/>
      <c r="B271" s="31"/>
      <c r="C271" s="28"/>
      <c r="F271" s="103"/>
      <c r="G271" s="109"/>
      <c r="L271" s="115"/>
    </row>
    <row r="272" spans="1:12" s="13" customFormat="1" x14ac:dyDescent="0.2">
      <c r="A272" s="68"/>
      <c r="B272" s="31"/>
      <c r="C272" s="28"/>
      <c r="F272" s="103"/>
      <c r="G272" s="109"/>
      <c r="L272" s="115"/>
    </row>
    <row r="273" spans="1:12" s="13" customFormat="1" x14ac:dyDescent="0.2">
      <c r="A273" s="68"/>
      <c r="B273" s="31"/>
      <c r="C273" s="28"/>
      <c r="F273" s="103"/>
      <c r="G273" s="109"/>
      <c r="L273" s="115"/>
    </row>
    <row r="274" spans="1:12" s="13" customFormat="1" x14ac:dyDescent="0.2">
      <c r="A274" s="68"/>
      <c r="B274" s="31"/>
      <c r="C274" s="28"/>
      <c r="F274" s="103"/>
      <c r="G274" s="109"/>
      <c r="L274" s="115"/>
    </row>
    <row r="275" spans="1:12" s="13" customFormat="1" x14ac:dyDescent="0.2">
      <c r="A275" s="68"/>
      <c r="B275" s="31"/>
      <c r="C275" s="28"/>
      <c r="F275" s="103"/>
      <c r="G275" s="109"/>
      <c r="L275" s="115"/>
    </row>
    <row r="276" spans="1:12" s="13" customFormat="1" x14ac:dyDescent="0.2">
      <c r="A276" s="68"/>
      <c r="B276" s="31"/>
      <c r="C276" s="28"/>
      <c r="F276" s="103"/>
      <c r="G276" s="109"/>
      <c r="L276" s="115"/>
    </row>
    <row r="277" spans="1:12" s="13" customFormat="1" x14ac:dyDescent="0.2">
      <c r="A277" s="68"/>
      <c r="B277" s="31"/>
      <c r="C277" s="28"/>
      <c r="F277" s="103"/>
      <c r="G277" s="109"/>
      <c r="L277" s="115"/>
    </row>
    <row r="278" spans="1:12" s="13" customFormat="1" x14ac:dyDescent="0.2">
      <c r="A278" s="68"/>
      <c r="B278" s="31"/>
      <c r="C278" s="28"/>
      <c r="F278" s="103"/>
      <c r="G278" s="109"/>
      <c r="L278" s="115"/>
    </row>
    <row r="279" spans="1:12" s="13" customFormat="1" x14ac:dyDescent="0.2">
      <c r="A279" s="68"/>
      <c r="B279" s="31"/>
      <c r="C279" s="28"/>
      <c r="F279" s="103"/>
      <c r="G279" s="109"/>
      <c r="L279" s="115"/>
    </row>
    <row r="280" spans="1:12" s="13" customFormat="1" x14ac:dyDescent="0.2">
      <c r="A280" s="68"/>
      <c r="B280" s="31"/>
      <c r="C280" s="28"/>
      <c r="F280" s="103"/>
      <c r="G280" s="109"/>
      <c r="L280" s="115"/>
    </row>
    <row r="281" spans="1:12" s="13" customFormat="1" x14ac:dyDescent="0.2">
      <c r="A281" s="68"/>
      <c r="B281" s="31"/>
      <c r="C281" s="28"/>
      <c r="F281" s="103"/>
      <c r="G281" s="109"/>
      <c r="L281" s="115"/>
    </row>
    <row r="282" spans="1:12" s="13" customFormat="1" x14ac:dyDescent="0.2">
      <c r="A282" s="68"/>
      <c r="B282" s="31"/>
      <c r="C282" s="28"/>
      <c r="F282" s="103"/>
      <c r="G282" s="109"/>
      <c r="L282" s="115"/>
    </row>
    <row r="283" spans="1:12" s="13" customFormat="1" x14ac:dyDescent="0.2">
      <c r="A283" s="68"/>
      <c r="B283" s="31"/>
      <c r="C283" s="28"/>
      <c r="F283" s="103"/>
      <c r="G283" s="109"/>
      <c r="L283" s="115"/>
    </row>
    <row r="284" spans="1:12" s="13" customFormat="1" x14ac:dyDescent="0.2">
      <c r="A284" s="68"/>
      <c r="B284" s="31"/>
      <c r="C284" s="28"/>
      <c r="F284" s="103"/>
      <c r="G284" s="109"/>
      <c r="L284" s="115"/>
    </row>
    <row r="285" spans="1:12" s="13" customFormat="1" x14ac:dyDescent="0.2">
      <c r="A285" s="68"/>
      <c r="B285" s="31"/>
      <c r="C285" s="28"/>
      <c r="F285" s="103"/>
      <c r="G285" s="109"/>
      <c r="L285" s="115"/>
    </row>
    <row r="286" spans="1:12" s="13" customFormat="1" x14ac:dyDescent="0.2">
      <c r="A286" s="68"/>
      <c r="B286" s="31"/>
      <c r="C286" s="28"/>
      <c r="F286" s="103"/>
      <c r="G286" s="109"/>
      <c r="L286" s="115"/>
    </row>
    <row r="287" spans="1:12" s="13" customFormat="1" x14ac:dyDescent="0.2">
      <c r="A287" s="68"/>
      <c r="B287" s="31"/>
      <c r="C287" s="28"/>
      <c r="F287" s="103"/>
      <c r="G287" s="109"/>
      <c r="L287" s="115"/>
    </row>
    <row r="288" spans="1:12" s="13" customFormat="1" x14ac:dyDescent="0.2">
      <c r="A288" s="68"/>
      <c r="B288" s="31"/>
      <c r="C288" s="28"/>
      <c r="F288" s="103"/>
      <c r="G288" s="109"/>
      <c r="L288" s="115"/>
    </row>
    <row r="289" spans="1:12" s="13" customFormat="1" x14ac:dyDescent="0.2">
      <c r="A289" s="68"/>
      <c r="B289" s="31"/>
      <c r="C289" s="28"/>
      <c r="F289" s="103"/>
      <c r="G289" s="109"/>
      <c r="L289" s="115"/>
    </row>
    <row r="290" spans="1:12" s="13" customFormat="1" x14ac:dyDescent="0.2">
      <c r="A290" s="68"/>
      <c r="B290" s="31"/>
      <c r="C290" s="28"/>
      <c r="F290" s="103"/>
      <c r="G290" s="109"/>
      <c r="L290" s="115"/>
    </row>
    <row r="291" spans="1:12" s="13" customFormat="1" x14ac:dyDescent="0.2">
      <c r="A291" s="68"/>
      <c r="B291" s="31"/>
      <c r="C291" s="28"/>
      <c r="F291" s="103"/>
      <c r="G291" s="109"/>
      <c r="L291" s="115"/>
    </row>
    <row r="292" spans="1:12" s="13" customFormat="1" x14ac:dyDescent="0.2">
      <c r="A292" s="68"/>
      <c r="B292" s="31"/>
      <c r="C292" s="28"/>
      <c r="F292" s="103"/>
      <c r="G292" s="109"/>
      <c r="L292" s="115"/>
    </row>
    <row r="293" spans="1:12" s="13" customFormat="1" x14ac:dyDescent="0.2">
      <c r="A293" s="68"/>
      <c r="B293" s="31"/>
      <c r="C293" s="28"/>
      <c r="F293" s="103"/>
      <c r="G293" s="109"/>
      <c r="L293" s="115"/>
    </row>
    <row r="294" spans="1:12" s="13" customFormat="1" x14ac:dyDescent="0.2">
      <c r="A294" s="68"/>
      <c r="B294" s="31"/>
      <c r="C294" s="28"/>
      <c r="F294" s="103"/>
      <c r="G294" s="109"/>
      <c r="L294" s="115"/>
    </row>
    <row r="295" spans="1:12" s="13" customFormat="1" x14ac:dyDescent="0.2">
      <c r="A295" s="68"/>
      <c r="B295" s="31"/>
      <c r="C295" s="28"/>
      <c r="F295" s="103"/>
      <c r="G295" s="109"/>
      <c r="L295" s="115"/>
    </row>
    <row r="296" spans="1:12" s="13" customFormat="1" x14ac:dyDescent="0.2">
      <c r="A296" s="68"/>
      <c r="B296" s="31"/>
      <c r="C296" s="28"/>
      <c r="F296" s="103"/>
      <c r="G296" s="109"/>
      <c r="L296" s="115"/>
    </row>
    <row r="297" spans="1:12" s="13" customFormat="1" x14ac:dyDescent="0.2">
      <c r="A297" s="68"/>
      <c r="B297" s="31"/>
      <c r="C297" s="28"/>
      <c r="F297" s="103"/>
      <c r="G297" s="109"/>
      <c r="L297" s="115"/>
    </row>
    <row r="298" spans="1:12" s="13" customFormat="1" x14ac:dyDescent="0.2">
      <c r="A298" s="68"/>
      <c r="B298" s="31"/>
      <c r="C298" s="28"/>
      <c r="F298" s="103"/>
      <c r="G298" s="109"/>
      <c r="L298" s="115"/>
    </row>
    <row r="299" spans="1:12" s="13" customFormat="1" x14ac:dyDescent="0.2">
      <c r="A299" s="68"/>
      <c r="B299" s="31"/>
      <c r="C299" s="28"/>
      <c r="F299" s="103"/>
      <c r="G299" s="109"/>
      <c r="L299" s="115"/>
    </row>
    <row r="300" spans="1:12" s="13" customFormat="1" x14ac:dyDescent="0.2">
      <c r="A300" s="68"/>
      <c r="B300" s="31"/>
      <c r="C300" s="28"/>
      <c r="F300" s="103"/>
      <c r="G300" s="109"/>
      <c r="L300" s="115"/>
    </row>
    <row r="301" spans="1:12" s="13" customFormat="1" x14ac:dyDescent="0.2">
      <c r="A301" s="68"/>
      <c r="B301" s="31"/>
      <c r="C301" s="28"/>
      <c r="F301" s="103"/>
      <c r="G301" s="109"/>
      <c r="L301" s="115"/>
    </row>
    <row r="302" spans="1:12" s="13" customFormat="1" x14ac:dyDescent="0.2">
      <c r="A302" s="68"/>
      <c r="B302" s="31"/>
      <c r="C302" s="28"/>
      <c r="F302" s="103"/>
      <c r="G302" s="109"/>
      <c r="L302" s="115"/>
    </row>
    <row r="303" spans="1:12" s="13" customFormat="1" x14ac:dyDescent="0.2">
      <c r="A303" s="68"/>
      <c r="B303" s="31"/>
      <c r="C303" s="28"/>
      <c r="F303" s="103"/>
      <c r="G303" s="109"/>
      <c r="L303" s="115"/>
    </row>
    <row r="304" spans="1:12" s="13" customFormat="1" x14ac:dyDescent="0.2">
      <c r="A304" s="68"/>
      <c r="B304" s="31"/>
      <c r="C304" s="28"/>
      <c r="F304" s="103"/>
      <c r="G304" s="109"/>
      <c r="L304" s="115"/>
    </row>
    <row r="305" spans="1:12" s="13" customFormat="1" x14ac:dyDescent="0.2">
      <c r="A305" s="68"/>
      <c r="B305" s="31"/>
      <c r="C305" s="28"/>
      <c r="F305" s="103"/>
      <c r="G305" s="109"/>
      <c r="L305" s="115"/>
    </row>
    <row r="306" spans="1:12" s="13" customFormat="1" x14ac:dyDescent="0.2">
      <c r="A306" s="68"/>
      <c r="B306" s="31"/>
      <c r="C306" s="28"/>
      <c r="F306" s="103"/>
      <c r="G306" s="109"/>
      <c r="L306" s="115"/>
    </row>
    <row r="307" spans="1:12" s="13" customFormat="1" x14ac:dyDescent="0.2">
      <c r="A307" s="68"/>
      <c r="B307" s="31"/>
      <c r="C307" s="28"/>
      <c r="F307" s="103"/>
      <c r="G307" s="109"/>
      <c r="L307" s="115"/>
    </row>
    <row r="308" spans="1:12" s="13" customFormat="1" x14ac:dyDescent="0.2">
      <c r="A308" s="68"/>
      <c r="B308" s="31"/>
      <c r="C308" s="28"/>
      <c r="F308" s="103"/>
      <c r="G308" s="109"/>
      <c r="L308" s="115"/>
    </row>
    <row r="309" spans="1:12" s="13" customFormat="1" x14ac:dyDescent="0.2">
      <c r="A309" s="68"/>
      <c r="B309" s="31"/>
      <c r="C309" s="28"/>
      <c r="F309" s="103"/>
      <c r="G309" s="109"/>
      <c r="L309" s="115"/>
    </row>
    <row r="310" spans="1:12" s="13" customFormat="1" x14ac:dyDescent="0.2">
      <c r="A310" s="68"/>
      <c r="B310" s="31"/>
      <c r="C310" s="28"/>
      <c r="F310" s="103"/>
      <c r="G310" s="109"/>
      <c r="L310" s="115"/>
    </row>
    <row r="311" spans="1:12" s="13" customFormat="1" x14ac:dyDescent="0.2">
      <c r="A311" s="68"/>
      <c r="B311" s="31"/>
      <c r="C311" s="28"/>
      <c r="F311" s="103"/>
      <c r="G311" s="109"/>
      <c r="L311" s="115"/>
    </row>
    <row r="312" spans="1:12" s="13" customFormat="1" x14ac:dyDescent="0.2">
      <c r="A312" s="68"/>
      <c r="B312" s="31"/>
      <c r="C312" s="28"/>
      <c r="F312" s="103"/>
      <c r="G312" s="109"/>
      <c r="L312" s="115"/>
    </row>
    <row r="313" spans="1:12" s="13" customFormat="1" x14ac:dyDescent="0.2">
      <c r="A313" s="68"/>
      <c r="B313" s="31"/>
      <c r="C313" s="28"/>
      <c r="F313" s="103"/>
      <c r="G313" s="109"/>
      <c r="L313" s="115"/>
    </row>
    <row r="314" spans="1:12" s="13" customFormat="1" x14ac:dyDescent="0.2">
      <c r="A314" s="68"/>
      <c r="B314" s="31"/>
      <c r="C314" s="28"/>
      <c r="F314" s="103"/>
      <c r="G314" s="109"/>
      <c r="L314" s="115"/>
    </row>
    <row r="315" spans="1:12" s="13" customFormat="1" x14ac:dyDescent="0.2">
      <c r="A315" s="68"/>
      <c r="B315" s="31"/>
      <c r="C315" s="28"/>
      <c r="F315" s="103"/>
      <c r="G315" s="109"/>
      <c r="L315" s="115"/>
    </row>
    <row r="316" spans="1:12" s="13" customFormat="1" x14ac:dyDescent="0.2">
      <c r="A316" s="68"/>
      <c r="B316" s="31"/>
      <c r="C316" s="28"/>
      <c r="F316" s="103"/>
      <c r="G316" s="109"/>
      <c r="L316" s="115"/>
    </row>
    <row r="317" spans="1:12" s="13" customFormat="1" x14ac:dyDescent="0.2">
      <c r="A317" s="68"/>
      <c r="B317" s="31"/>
      <c r="C317" s="28"/>
      <c r="F317" s="103"/>
      <c r="G317" s="109"/>
      <c r="L317" s="115"/>
    </row>
    <row r="318" spans="1:12" s="13" customFormat="1" x14ac:dyDescent="0.2">
      <c r="A318" s="68"/>
      <c r="B318" s="31"/>
      <c r="C318" s="28"/>
      <c r="F318" s="103"/>
      <c r="G318" s="109"/>
      <c r="L318" s="115"/>
    </row>
    <row r="319" spans="1:12" s="13" customFormat="1" x14ac:dyDescent="0.2">
      <c r="A319" s="68"/>
      <c r="B319" s="31"/>
      <c r="C319" s="28"/>
      <c r="F319" s="103"/>
      <c r="G319" s="109"/>
      <c r="L319" s="115"/>
    </row>
    <row r="320" spans="1:12" s="13" customFormat="1" x14ac:dyDescent="0.2">
      <c r="A320" s="68"/>
      <c r="B320" s="31"/>
      <c r="C320" s="28"/>
      <c r="F320" s="103"/>
      <c r="G320" s="109"/>
      <c r="L320" s="115"/>
    </row>
    <row r="321" spans="1:12" s="13" customFormat="1" x14ac:dyDescent="0.2">
      <c r="A321" s="68"/>
      <c r="B321" s="31"/>
      <c r="C321" s="28"/>
      <c r="F321" s="103"/>
      <c r="G321" s="109"/>
      <c r="L321" s="115"/>
    </row>
    <row r="322" spans="1:12" s="13" customFormat="1" x14ac:dyDescent="0.2">
      <c r="A322" s="68"/>
      <c r="B322" s="31"/>
      <c r="C322" s="28"/>
      <c r="F322" s="103"/>
      <c r="G322" s="109"/>
      <c r="L322" s="115"/>
    </row>
    <row r="323" spans="1:12" s="13" customFormat="1" x14ac:dyDescent="0.2">
      <c r="A323" s="68"/>
      <c r="B323" s="31"/>
      <c r="C323" s="28"/>
      <c r="F323" s="103"/>
      <c r="G323" s="109"/>
      <c r="L323" s="115"/>
    </row>
    <row r="324" spans="1:12" s="13" customFormat="1" x14ac:dyDescent="0.2">
      <c r="A324" s="68"/>
      <c r="B324" s="31"/>
      <c r="C324" s="28"/>
      <c r="F324" s="103"/>
      <c r="G324" s="109"/>
      <c r="L324" s="115"/>
    </row>
    <row r="325" spans="1:12" s="13" customFormat="1" x14ac:dyDescent="0.2">
      <c r="A325" s="68"/>
      <c r="B325" s="31"/>
      <c r="C325" s="28"/>
      <c r="F325" s="103"/>
      <c r="G325" s="109"/>
      <c r="L325" s="115"/>
    </row>
    <row r="326" spans="1:12" s="13" customFormat="1" x14ac:dyDescent="0.2">
      <c r="A326" s="68"/>
      <c r="B326" s="31"/>
      <c r="C326" s="28"/>
      <c r="F326" s="103"/>
      <c r="G326" s="109"/>
      <c r="L326" s="115"/>
    </row>
    <row r="327" spans="1:12" s="13" customFormat="1" x14ac:dyDescent="0.2">
      <c r="A327" s="68"/>
      <c r="B327" s="31"/>
      <c r="C327" s="28"/>
      <c r="F327" s="103"/>
      <c r="G327" s="109"/>
      <c r="L327" s="115"/>
    </row>
    <row r="328" spans="1:12" s="13" customFormat="1" x14ac:dyDescent="0.2">
      <c r="A328" s="68"/>
      <c r="B328" s="31"/>
      <c r="C328" s="28"/>
      <c r="F328" s="103"/>
      <c r="G328" s="109"/>
      <c r="L328" s="115"/>
    </row>
    <row r="329" spans="1:12" s="13" customFormat="1" x14ac:dyDescent="0.2">
      <c r="A329" s="68"/>
      <c r="B329" s="31"/>
      <c r="C329" s="28"/>
      <c r="F329" s="103"/>
      <c r="G329" s="109"/>
      <c r="L329" s="115"/>
    </row>
    <row r="330" spans="1:12" s="13" customFormat="1" x14ac:dyDescent="0.2">
      <c r="A330" s="68"/>
      <c r="B330" s="31"/>
      <c r="C330" s="28"/>
      <c r="F330" s="103"/>
      <c r="G330" s="109"/>
      <c r="L330" s="115"/>
    </row>
    <row r="331" spans="1:12" s="13" customFormat="1" x14ac:dyDescent="0.2">
      <c r="A331" s="68"/>
      <c r="B331" s="31"/>
      <c r="C331" s="28"/>
      <c r="F331" s="103"/>
      <c r="G331" s="109"/>
      <c r="L331" s="115"/>
    </row>
    <row r="332" spans="1:12" s="13" customFormat="1" x14ac:dyDescent="0.2">
      <c r="A332" s="68"/>
      <c r="B332" s="31"/>
      <c r="C332" s="28"/>
      <c r="F332" s="103"/>
      <c r="G332" s="109"/>
      <c r="L332" s="115"/>
    </row>
    <row r="333" spans="1:12" s="13" customFormat="1" x14ac:dyDescent="0.2">
      <c r="A333" s="68"/>
      <c r="B333" s="31"/>
      <c r="C333" s="28"/>
      <c r="F333" s="103"/>
      <c r="G333" s="109"/>
      <c r="L333" s="115"/>
    </row>
    <row r="334" spans="1:12" s="13" customFormat="1" x14ac:dyDescent="0.2">
      <c r="A334" s="68"/>
      <c r="B334" s="31"/>
      <c r="C334" s="28"/>
      <c r="F334" s="103"/>
      <c r="G334" s="109"/>
      <c r="L334" s="115"/>
    </row>
    <row r="335" spans="1:12" s="13" customFormat="1" x14ac:dyDescent="0.2">
      <c r="A335" s="68"/>
      <c r="B335" s="31"/>
      <c r="C335" s="28"/>
      <c r="F335" s="103"/>
      <c r="G335" s="109"/>
      <c r="L335" s="115"/>
    </row>
    <row r="336" spans="1:12" s="13" customFormat="1" x14ac:dyDescent="0.2">
      <c r="A336" s="68"/>
      <c r="B336" s="31"/>
      <c r="C336" s="28"/>
      <c r="F336" s="103"/>
      <c r="G336" s="109"/>
      <c r="L336" s="115"/>
    </row>
    <row r="337" spans="1:12" s="13" customFormat="1" x14ac:dyDescent="0.2">
      <c r="A337" s="68"/>
      <c r="B337" s="31"/>
      <c r="C337" s="28"/>
      <c r="F337" s="103"/>
      <c r="G337" s="109"/>
      <c r="L337" s="115"/>
    </row>
    <row r="338" spans="1:12" s="13" customFormat="1" x14ac:dyDescent="0.2">
      <c r="A338" s="68"/>
      <c r="B338" s="31"/>
      <c r="C338" s="28"/>
      <c r="F338" s="103"/>
      <c r="G338" s="109"/>
      <c r="L338" s="115"/>
    </row>
    <row r="339" spans="1:12" s="13" customFormat="1" x14ac:dyDescent="0.2">
      <c r="A339" s="68"/>
      <c r="B339" s="31"/>
      <c r="C339" s="28"/>
      <c r="F339" s="103"/>
      <c r="G339" s="109"/>
      <c r="L339" s="115"/>
    </row>
    <row r="340" spans="1:12" s="13" customFormat="1" x14ac:dyDescent="0.2">
      <c r="A340" s="68"/>
      <c r="B340" s="31"/>
      <c r="C340" s="28"/>
      <c r="F340" s="103"/>
      <c r="G340" s="109"/>
      <c r="L340" s="115"/>
    </row>
    <row r="341" spans="1:12" s="13" customFormat="1" x14ac:dyDescent="0.2">
      <c r="A341" s="68"/>
      <c r="B341" s="31"/>
      <c r="C341" s="28"/>
      <c r="F341" s="103"/>
      <c r="G341" s="109"/>
      <c r="L341" s="115"/>
    </row>
    <row r="342" spans="1:12" s="13" customFormat="1" x14ac:dyDescent="0.2">
      <c r="A342" s="68"/>
      <c r="B342" s="31"/>
      <c r="C342" s="28"/>
      <c r="F342" s="103"/>
      <c r="G342" s="109"/>
      <c r="L342" s="115"/>
    </row>
    <row r="343" spans="1:12" s="13" customFormat="1" x14ac:dyDescent="0.2">
      <c r="A343" s="68"/>
      <c r="B343" s="31"/>
      <c r="C343" s="28"/>
      <c r="F343" s="103"/>
      <c r="G343" s="109"/>
      <c r="L343" s="115"/>
    </row>
    <row r="344" spans="1:12" s="13" customFormat="1" x14ac:dyDescent="0.2">
      <c r="A344" s="68"/>
      <c r="B344" s="31"/>
      <c r="C344" s="28"/>
      <c r="F344" s="103"/>
      <c r="G344" s="109"/>
      <c r="L344" s="115"/>
    </row>
    <row r="345" spans="1:12" s="13" customFormat="1" x14ac:dyDescent="0.2">
      <c r="A345" s="68"/>
      <c r="B345" s="31"/>
      <c r="C345" s="28"/>
      <c r="F345" s="103"/>
      <c r="G345" s="109"/>
      <c r="L345" s="115"/>
    </row>
    <row r="346" spans="1:12" s="13" customFormat="1" x14ac:dyDescent="0.2">
      <c r="A346" s="68"/>
      <c r="B346" s="31"/>
      <c r="C346" s="28"/>
      <c r="F346" s="103"/>
      <c r="G346" s="109"/>
      <c r="L346" s="115"/>
    </row>
    <row r="347" spans="1:12" s="13" customFormat="1" x14ac:dyDescent="0.2">
      <c r="A347" s="68"/>
      <c r="B347" s="31"/>
      <c r="C347" s="28"/>
      <c r="F347" s="103"/>
      <c r="G347" s="109"/>
      <c r="L347" s="115"/>
    </row>
    <row r="348" spans="1:12" s="13" customFormat="1" x14ac:dyDescent="0.2">
      <c r="A348" s="68"/>
      <c r="B348" s="31"/>
      <c r="C348" s="28"/>
      <c r="F348" s="103"/>
      <c r="G348" s="109"/>
      <c r="L348" s="115"/>
    </row>
    <row r="349" spans="1:12" s="13" customFormat="1" x14ac:dyDescent="0.2">
      <c r="A349" s="68"/>
      <c r="B349" s="31"/>
      <c r="C349" s="28"/>
      <c r="F349" s="103"/>
      <c r="G349" s="109"/>
      <c r="L349" s="115"/>
    </row>
    <row r="350" spans="1:12" s="13" customFormat="1" x14ac:dyDescent="0.2">
      <c r="A350" s="68"/>
      <c r="B350" s="31"/>
      <c r="C350" s="28"/>
      <c r="F350" s="103"/>
      <c r="G350" s="109"/>
      <c r="L350" s="115"/>
    </row>
    <row r="351" spans="1:12" s="13" customFormat="1" x14ac:dyDescent="0.2">
      <c r="A351" s="68"/>
      <c r="B351" s="31"/>
      <c r="C351" s="28"/>
      <c r="F351" s="103"/>
      <c r="G351" s="109"/>
      <c r="L351" s="115"/>
    </row>
    <row r="352" spans="1:12" s="13" customFormat="1" x14ac:dyDescent="0.2">
      <c r="A352" s="68"/>
      <c r="B352" s="31"/>
      <c r="C352" s="28"/>
      <c r="F352" s="103"/>
      <c r="G352" s="109"/>
      <c r="L352" s="115"/>
    </row>
    <row r="353" spans="1:12" s="13" customFormat="1" x14ac:dyDescent="0.2">
      <c r="A353" s="68"/>
      <c r="B353" s="31"/>
      <c r="C353" s="28"/>
      <c r="F353" s="103"/>
      <c r="G353" s="109"/>
      <c r="L353" s="115"/>
    </row>
    <row r="354" spans="1:12" s="13" customFormat="1" x14ac:dyDescent="0.2">
      <c r="A354" s="68"/>
      <c r="B354" s="31"/>
      <c r="C354" s="28"/>
      <c r="F354" s="103"/>
      <c r="G354" s="109"/>
      <c r="L354" s="115"/>
    </row>
    <row r="355" spans="1:12" s="13" customFormat="1" x14ac:dyDescent="0.2">
      <c r="A355" s="68"/>
      <c r="B355" s="31"/>
      <c r="C355" s="28"/>
      <c r="F355" s="103"/>
      <c r="G355" s="109"/>
      <c r="L355" s="115"/>
    </row>
    <row r="356" spans="1:12" s="13" customFormat="1" x14ac:dyDescent="0.2">
      <c r="A356" s="68"/>
      <c r="B356" s="31"/>
      <c r="C356" s="28"/>
      <c r="F356" s="103"/>
      <c r="G356" s="109"/>
      <c r="L356" s="115"/>
    </row>
    <row r="357" spans="1:12" s="13" customFormat="1" x14ac:dyDescent="0.2">
      <c r="A357" s="68"/>
      <c r="B357" s="31"/>
      <c r="C357" s="28"/>
      <c r="F357" s="103"/>
      <c r="G357" s="109"/>
      <c r="L357" s="115"/>
    </row>
    <row r="358" spans="1:12" s="13" customFormat="1" x14ac:dyDescent="0.2">
      <c r="A358" s="68"/>
      <c r="B358" s="31"/>
      <c r="C358" s="28"/>
      <c r="F358" s="103"/>
      <c r="G358" s="109"/>
      <c r="L358" s="115"/>
    </row>
    <row r="359" spans="1:12" s="13" customFormat="1" x14ac:dyDescent="0.2">
      <c r="A359" s="68"/>
      <c r="B359" s="31"/>
      <c r="C359" s="28"/>
      <c r="F359" s="103"/>
      <c r="G359" s="109"/>
      <c r="L359" s="115"/>
    </row>
    <row r="360" spans="1:12" s="13" customFormat="1" x14ac:dyDescent="0.2">
      <c r="A360" s="68"/>
      <c r="B360" s="31"/>
      <c r="C360" s="28"/>
      <c r="F360" s="103"/>
      <c r="G360" s="109"/>
      <c r="L360" s="115"/>
    </row>
    <row r="361" spans="1:12" s="13" customFormat="1" x14ac:dyDescent="0.2">
      <c r="A361" s="68"/>
      <c r="B361" s="31"/>
      <c r="C361" s="28"/>
      <c r="F361" s="103"/>
      <c r="G361" s="109"/>
      <c r="L361" s="115"/>
    </row>
    <row r="362" spans="1:12" s="13" customFormat="1" x14ac:dyDescent="0.2">
      <c r="A362" s="68"/>
      <c r="B362" s="31"/>
      <c r="C362" s="28"/>
      <c r="F362" s="103"/>
      <c r="G362" s="109"/>
      <c r="L362" s="115"/>
    </row>
    <row r="363" spans="1:12" s="13" customFormat="1" x14ac:dyDescent="0.2">
      <c r="A363" s="68"/>
      <c r="B363" s="31"/>
      <c r="C363" s="28"/>
      <c r="F363" s="103"/>
      <c r="G363" s="109"/>
      <c r="L363" s="115"/>
    </row>
    <row r="364" spans="1:12" s="13" customFormat="1" x14ac:dyDescent="0.2">
      <c r="A364" s="68"/>
      <c r="B364" s="31"/>
      <c r="C364" s="28"/>
      <c r="F364" s="103"/>
      <c r="G364" s="109"/>
      <c r="L364" s="115"/>
    </row>
    <row r="365" spans="1:12" s="13" customFormat="1" x14ac:dyDescent="0.2">
      <c r="A365" s="68"/>
      <c r="B365" s="31"/>
      <c r="C365" s="28"/>
      <c r="F365" s="103"/>
      <c r="G365" s="109"/>
      <c r="L365" s="115"/>
    </row>
    <row r="366" spans="1:12" s="13" customFormat="1" x14ac:dyDescent="0.2">
      <c r="A366" s="68"/>
      <c r="B366" s="31"/>
      <c r="C366" s="28"/>
      <c r="F366" s="103"/>
      <c r="G366" s="109"/>
      <c r="L366" s="115"/>
    </row>
    <row r="367" spans="1:12" s="13" customFormat="1" x14ac:dyDescent="0.2">
      <c r="A367" s="68"/>
      <c r="B367" s="31"/>
      <c r="C367" s="28"/>
      <c r="F367" s="103"/>
      <c r="G367" s="109"/>
      <c r="L367" s="115"/>
    </row>
    <row r="368" spans="1:12" s="13" customFormat="1" x14ac:dyDescent="0.2">
      <c r="A368" s="68"/>
      <c r="B368" s="31"/>
      <c r="C368" s="28"/>
      <c r="F368" s="103"/>
      <c r="G368" s="109"/>
      <c r="L368" s="115"/>
    </row>
    <row r="369" spans="1:12" s="13" customFormat="1" x14ac:dyDescent="0.2">
      <c r="A369" s="68"/>
      <c r="B369" s="31"/>
      <c r="C369" s="28"/>
      <c r="F369" s="103"/>
      <c r="G369" s="109"/>
      <c r="L369" s="115"/>
    </row>
    <row r="370" spans="1:12" s="13" customFormat="1" x14ac:dyDescent="0.2">
      <c r="A370" s="68"/>
      <c r="B370" s="31"/>
      <c r="C370" s="28"/>
      <c r="F370" s="103"/>
      <c r="G370" s="109"/>
      <c r="L370" s="115"/>
    </row>
    <row r="371" spans="1:12" s="13" customFormat="1" x14ac:dyDescent="0.2">
      <c r="A371" s="68"/>
      <c r="B371" s="31"/>
      <c r="C371" s="28"/>
      <c r="F371" s="103"/>
      <c r="G371" s="109"/>
      <c r="L371" s="115"/>
    </row>
    <row r="372" spans="1:12" s="13" customFormat="1" x14ac:dyDescent="0.2">
      <c r="A372" s="68"/>
      <c r="B372" s="31"/>
      <c r="C372" s="28"/>
      <c r="F372" s="103"/>
      <c r="G372" s="109"/>
      <c r="L372" s="115"/>
    </row>
    <row r="373" spans="1:12" s="13" customFormat="1" x14ac:dyDescent="0.2">
      <c r="A373" s="68"/>
      <c r="B373" s="31"/>
      <c r="C373" s="28"/>
      <c r="F373" s="103"/>
      <c r="G373" s="109"/>
      <c r="L373" s="115"/>
    </row>
    <row r="374" spans="1:12" s="13" customFormat="1" x14ac:dyDescent="0.2">
      <c r="A374" s="68"/>
      <c r="B374" s="31"/>
      <c r="C374" s="28"/>
      <c r="F374" s="103"/>
      <c r="G374" s="109"/>
      <c r="L374" s="115"/>
    </row>
    <row r="375" spans="1:12" s="13" customFormat="1" x14ac:dyDescent="0.2">
      <c r="A375" s="68"/>
      <c r="B375" s="31"/>
      <c r="C375" s="28"/>
      <c r="F375" s="103"/>
      <c r="G375" s="109"/>
      <c r="L375" s="115"/>
    </row>
    <row r="376" spans="1:12" s="13" customFormat="1" x14ac:dyDescent="0.2">
      <c r="A376" s="68"/>
      <c r="B376" s="31"/>
      <c r="C376" s="28"/>
      <c r="F376" s="103"/>
      <c r="G376" s="109"/>
      <c r="L376" s="115"/>
    </row>
    <row r="377" spans="1:12" s="13" customFormat="1" x14ac:dyDescent="0.2">
      <c r="A377" s="68"/>
      <c r="B377" s="31"/>
      <c r="C377" s="28"/>
      <c r="F377" s="103"/>
      <c r="G377" s="109"/>
      <c r="L377" s="115"/>
    </row>
    <row r="378" spans="1:12" s="13" customFormat="1" x14ac:dyDescent="0.2">
      <c r="A378" s="68"/>
      <c r="B378" s="31"/>
      <c r="C378" s="28"/>
      <c r="F378" s="103"/>
      <c r="G378" s="109"/>
      <c r="L378" s="115"/>
    </row>
    <row r="379" spans="1:12" s="13" customFormat="1" x14ac:dyDescent="0.2">
      <c r="A379" s="68"/>
      <c r="B379" s="31"/>
      <c r="C379" s="28"/>
      <c r="F379" s="103"/>
      <c r="G379" s="109"/>
      <c r="L379" s="115"/>
    </row>
    <row r="380" spans="1:12" s="13" customFormat="1" x14ac:dyDescent="0.2">
      <c r="A380" s="68"/>
      <c r="B380" s="31"/>
      <c r="C380" s="28"/>
      <c r="F380" s="103"/>
      <c r="G380" s="109"/>
      <c r="L380" s="115"/>
    </row>
    <row r="381" spans="1:12" s="13" customFormat="1" x14ac:dyDescent="0.2">
      <c r="A381" s="68"/>
      <c r="B381" s="31"/>
      <c r="C381" s="28"/>
      <c r="F381" s="103"/>
      <c r="G381" s="109"/>
      <c r="L381" s="115"/>
    </row>
    <row r="382" spans="1:12" s="13" customFormat="1" x14ac:dyDescent="0.2">
      <c r="A382" s="68"/>
      <c r="B382" s="31"/>
      <c r="C382" s="28"/>
      <c r="F382" s="103"/>
      <c r="G382" s="109"/>
      <c r="L382" s="115"/>
    </row>
    <row r="383" spans="1:12" s="13" customFormat="1" x14ac:dyDescent="0.2">
      <c r="A383" s="68"/>
      <c r="B383" s="31"/>
      <c r="C383" s="28"/>
      <c r="F383" s="103"/>
      <c r="G383" s="109"/>
      <c r="L383" s="115"/>
    </row>
    <row r="384" spans="1:12" s="13" customFormat="1" x14ac:dyDescent="0.2">
      <c r="A384" s="68"/>
      <c r="B384" s="31"/>
      <c r="C384" s="28"/>
      <c r="F384" s="103"/>
      <c r="G384" s="109"/>
      <c r="L384" s="115"/>
    </row>
    <row r="385" spans="1:12" s="13" customFormat="1" x14ac:dyDescent="0.2">
      <c r="A385" s="68"/>
      <c r="B385" s="31"/>
      <c r="C385" s="28"/>
      <c r="F385" s="103"/>
      <c r="G385" s="109"/>
      <c r="L385" s="115"/>
    </row>
    <row r="386" spans="1:12" s="13" customFormat="1" x14ac:dyDescent="0.2">
      <c r="A386" s="68"/>
      <c r="B386" s="31"/>
      <c r="C386" s="28"/>
      <c r="F386" s="103"/>
      <c r="G386" s="109"/>
      <c r="L386" s="115"/>
    </row>
    <row r="387" spans="1:12" s="13" customFormat="1" x14ac:dyDescent="0.2">
      <c r="A387" s="68"/>
      <c r="B387" s="31"/>
      <c r="C387" s="28"/>
      <c r="F387" s="103"/>
      <c r="G387" s="109"/>
      <c r="L387" s="115"/>
    </row>
    <row r="388" spans="1:12" s="13" customFormat="1" x14ac:dyDescent="0.2">
      <c r="A388" s="68"/>
      <c r="B388" s="31"/>
      <c r="C388" s="28"/>
      <c r="F388" s="103"/>
      <c r="G388" s="109"/>
      <c r="L388" s="115"/>
    </row>
    <row r="389" spans="1:12" s="13" customFormat="1" x14ac:dyDescent="0.2">
      <c r="A389" s="68"/>
      <c r="B389" s="31"/>
      <c r="C389" s="28"/>
      <c r="F389" s="103"/>
      <c r="G389" s="109"/>
      <c r="L389" s="115"/>
    </row>
    <row r="390" spans="1:12" s="13" customFormat="1" x14ac:dyDescent="0.2">
      <c r="A390" s="68"/>
      <c r="B390" s="31"/>
      <c r="C390" s="28"/>
      <c r="F390" s="103"/>
      <c r="G390" s="109"/>
      <c r="L390" s="115"/>
    </row>
    <row r="391" spans="1:12" s="13" customFormat="1" x14ac:dyDescent="0.2">
      <c r="A391" s="68"/>
      <c r="B391" s="31"/>
      <c r="C391" s="28"/>
      <c r="F391" s="103"/>
      <c r="G391" s="109"/>
      <c r="L391" s="115"/>
    </row>
    <row r="392" spans="1:12" s="13" customFormat="1" x14ac:dyDescent="0.2">
      <c r="A392" s="68"/>
      <c r="B392" s="31"/>
      <c r="C392" s="28"/>
      <c r="F392" s="103"/>
      <c r="G392" s="109"/>
      <c r="L392" s="115"/>
    </row>
    <row r="393" spans="1:12" s="13" customFormat="1" x14ac:dyDescent="0.2">
      <c r="A393" s="68"/>
      <c r="B393" s="31"/>
      <c r="C393" s="28"/>
      <c r="F393" s="103"/>
      <c r="G393" s="109"/>
      <c r="L393" s="115"/>
    </row>
    <row r="394" spans="1:12" s="13" customFormat="1" x14ac:dyDescent="0.2">
      <c r="A394" s="68"/>
      <c r="B394" s="31"/>
      <c r="C394" s="28"/>
      <c r="F394" s="103"/>
      <c r="G394" s="109"/>
      <c r="L394" s="115"/>
    </row>
    <row r="395" spans="1:12" s="13" customFormat="1" x14ac:dyDescent="0.2">
      <c r="A395" s="68"/>
      <c r="B395" s="31"/>
      <c r="C395" s="28"/>
      <c r="F395" s="103"/>
      <c r="G395" s="109"/>
      <c r="L395" s="115"/>
    </row>
    <row r="396" spans="1:12" s="13" customFormat="1" x14ac:dyDescent="0.2">
      <c r="A396" s="68"/>
      <c r="B396" s="31"/>
      <c r="C396" s="28"/>
      <c r="F396" s="103"/>
      <c r="G396" s="109"/>
      <c r="L396" s="115"/>
    </row>
    <row r="397" spans="1:12" s="13" customFormat="1" x14ac:dyDescent="0.2">
      <c r="A397" s="68"/>
      <c r="B397" s="31"/>
      <c r="C397" s="28"/>
      <c r="F397" s="103"/>
      <c r="G397" s="109"/>
      <c r="L397" s="115"/>
    </row>
    <row r="398" spans="1:12" s="13" customFormat="1" x14ac:dyDescent="0.2">
      <c r="A398" s="68"/>
      <c r="B398" s="31"/>
      <c r="C398" s="28"/>
      <c r="F398" s="103"/>
      <c r="G398" s="109"/>
      <c r="L398" s="115"/>
    </row>
    <row r="399" spans="1:12" s="13" customFormat="1" x14ac:dyDescent="0.2">
      <c r="A399" s="68"/>
      <c r="B399" s="31"/>
      <c r="C399" s="28"/>
      <c r="F399" s="103"/>
      <c r="G399" s="109"/>
      <c r="L399" s="115"/>
    </row>
    <row r="400" spans="1:12" s="13" customFormat="1" x14ac:dyDescent="0.2">
      <c r="A400" s="68"/>
      <c r="B400" s="31"/>
      <c r="C400" s="28"/>
      <c r="F400" s="103"/>
      <c r="G400" s="109"/>
      <c r="L400" s="115"/>
    </row>
    <row r="401" spans="1:12" s="13" customFormat="1" x14ac:dyDescent="0.2">
      <c r="A401" s="68"/>
      <c r="B401" s="31"/>
      <c r="C401" s="28"/>
      <c r="F401" s="103"/>
      <c r="G401" s="109"/>
      <c r="L401" s="115"/>
    </row>
    <row r="402" spans="1:12" s="13" customFormat="1" x14ac:dyDescent="0.2">
      <c r="A402" s="68"/>
      <c r="B402" s="31"/>
      <c r="C402" s="28"/>
      <c r="F402" s="103"/>
      <c r="G402" s="109"/>
      <c r="L402" s="115"/>
    </row>
    <row r="403" spans="1:12" s="13" customFormat="1" x14ac:dyDescent="0.2">
      <c r="A403" s="68"/>
      <c r="B403" s="31"/>
      <c r="C403" s="28"/>
      <c r="F403" s="103"/>
      <c r="G403" s="109"/>
      <c r="L403" s="115"/>
    </row>
    <row r="404" spans="1:12" s="13" customFormat="1" x14ac:dyDescent="0.2">
      <c r="A404" s="68"/>
      <c r="B404" s="31"/>
      <c r="C404" s="28"/>
      <c r="F404" s="103"/>
      <c r="G404" s="109"/>
      <c r="L404" s="115"/>
    </row>
    <row r="405" spans="1:12" s="13" customFormat="1" x14ac:dyDescent="0.2">
      <c r="A405" s="68"/>
      <c r="B405" s="31"/>
      <c r="C405" s="28"/>
      <c r="F405" s="103"/>
      <c r="G405" s="109"/>
      <c r="L405" s="115"/>
    </row>
    <row r="406" spans="1:12" s="13" customFormat="1" x14ac:dyDescent="0.2">
      <c r="A406" s="68"/>
      <c r="B406" s="31"/>
      <c r="C406" s="28"/>
      <c r="F406" s="103"/>
      <c r="G406" s="109"/>
      <c r="L406" s="115"/>
    </row>
    <row r="407" spans="1:12" s="13" customFormat="1" x14ac:dyDescent="0.2">
      <c r="A407" s="68"/>
      <c r="B407" s="31"/>
      <c r="C407" s="28"/>
      <c r="F407" s="103"/>
      <c r="G407" s="109"/>
      <c r="L407" s="115"/>
    </row>
    <row r="408" spans="1:12" s="13" customFormat="1" x14ac:dyDescent="0.2">
      <c r="A408" s="68"/>
      <c r="B408" s="31"/>
      <c r="C408" s="28"/>
      <c r="F408" s="103"/>
      <c r="G408" s="109"/>
      <c r="L408" s="115"/>
    </row>
    <row r="409" spans="1:12" s="13" customFormat="1" x14ac:dyDescent="0.2">
      <c r="A409" s="68"/>
      <c r="B409" s="31"/>
      <c r="C409" s="28"/>
      <c r="F409" s="103"/>
      <c r="G409" s="109"/>
      <c r="L409" s="115"/>
    </row>
    <row r="410" spans="1:12" s="13" customFormat="1" x14ac:dyDescent="0.2">
      <c r="A410" s="68"/>
      <c r="B410" s="31"/>
      <c r="C410" s="28"/>
      <c r="F410" s="103"/>
      <c r="G410" s="109"/>
      <c r="L410" s="115"/>
    </row>
    <row r="411" spans="1:12" s="13" customFormat="1" x14ac:dyDescent="0.2">
      <c r="A411" s="68"/>
      <c r="B411" s="31"/>
      <c r="C411" s="28"/>
      <c r="F411" s="103"/>
      <c r="G411" s="109"/>
      <c r="L411" s="115"/>
    </row>
    <row r="412" spans="1:12" s="13" customFormat="1" x14ac:dyDescent="0.2">
      <c r="A412" s="68"/>
      <c r="B412" s="31"/>
      <c r="C412" s="28"/>
      <c r="F412" s="103"/>
      <c r="G412" s="109"/>
      <c r="L412" s="115"/>
    </row>
    <row r="413" spans="1:12" s="13" customFormat="1" x14ac:dyDescent="0.2">
      <c r="A413" s="68"/>
      <c r="B413" s="31"/>
      <c r="C413" s="28"/>
      <c r="F413" s="103"/>
      <c r="G413" s="109"/>
      <c r="L413" s="115"/>
    </row>
    <row r="414" spans="1:12" s="13" customFormat="1" x14ac:dyDescent="0.2">
      <c r="A414" s="68"/>
      <c r="B414" s="31"/>
      <c r="C414" s="28"/>
      <c r="F414" s="103"/>
      <c r="G414" s="109"/>
      <c r="L414" s="115"/>
    </row>
    <row r="415" spans="1:12" s="13" customFormat="1" x14ac:dyDescent="0.2">
      <c r="A415" s="68"/>
      <c r="B415" s="31"/>
      <c r="C415" s="28"/>
      <c r="F415" s="103"/>
      <c r="G415" s="109"/>
      <c r="L415" s="115"/>
    </row>
    <row r="416" spans="1:12" s="13" customFormat="1" x14ac:dyDescent="0.2">
      <c r="A416" s="68"/>
      <c r="B416" s="31"/>
      <c r="C416" s="28"/>
      <c r="F416" s="103"/>
      <c r="G416" s="109"/>
      <c r="L416" s="115"/>
    </row>
    <row r="417" spans="1:12" s="13" customFormat="1" x14ac:dyDescent="0.2">
      <c r="A417" s="68"/>
      <c r="B417" s="31"/>
      <c r="C417" s="28"/>
      <c r="F417" s="103"/>
      <c r="G417" s="109"/>
      <c r="L417" s="115"/>
    </row>
    <row r="418" spans="1:12" s="13" customFormat="1" x14ac:dyDescent="0.2">
      <c r="A418" s="68"/>
      <c r="B418" s="31"/>
      <c r="C418" s="28"/>
      <c r="F418" s="103"/>
      <c r="G418" s="109"/>
      <c r="L418" s="115"/>
    </row>
    <row r="419" spans="1:12" s="13" customFormat="1" x14ac:dyDescent="0.2">
      <c r="A419" s="68"/>
      <c r="B419" s="31"/>
      <c r="C419" s="28"/>
      <c r="F419" s="103"/>
      <c r="G419" s="109"/>
      <c r="L419" s="115"/>
    </row>
    <row r="420" spans="1:12" s="13" customFormat="1" x14ac:dyDescent="0.2">
      <c r="A420" s="68"/>
      <c r="B420" s="31"/>
      <c r="C420" s="28"/>
      <c r="F420" s="103"/>
      <c r="G420" s="109"/>
      <c r="L420" s="115"/>
    </row>
    <row r="421" spans="1:12" s="13" customFormat="1" x14ac:dyDescent="0.2">
      <c r="A421" s="68"/>
      <c r="B421" s="31"/>
      <c r="C421" s="28"/>
      <c r="F421" s="103"/>
      <c r="G421" s="109"/>
      <c r="L421" s="115"/>
    </row>
    <row r="422" spans="1:12" s="13" customFormat="1" x14ac:dyDescent="0.2">
      <c r="A422" s="68"/>
      <c r="B422" s="31"/>
      <c r="C422" s="28"/>
      <c r="F422" s="103"/>
      <c r="G422" s="109"/>
      <c r="L422" s="115"/>
    </row>
    <row r="423" spans="1:12" s="13" customFormat="1" x14ac:dyDescent="0.2">
      <c r="A423" s="68"/>
      <c r="B423" s="31"/>
      <c r="C423" s="28"/>
      <c r="F423" s="103"/>
      <c r="G423" s="109"/>
      <c r="L423" s="115"/>
    </row>
    <row r="424" spans="1:12" s="13" customFormat="1" x14ac:dyDescent="0.2">
      <c r="A424" s="68"/>
      <c r="B424" s="31"/>
      <c r="C424" s="28"/>
      <c r="F424" s="103"/>
      <c r="G424" s="109"/>
      <c r="L424" s="115"/>
    </row>
    <row r="425" spans="1:12" s="13" customFormat="1" x14ac:dyDescent="0.2">
      <c r="A425" s="68"/>
      <c r="B425" s="31"/>
      <c r="C425" s="28"/>
      <c r="F425" s="103"/>
      <c r="G425" s="109"/>
      <c r="L425" s="115"/>
    </row>
    <row r="426" spans="1:12" s="13" customFormat="1" x14ac:dyDescent="0.2">
      <c r="A426" s="68"/>
      <c r="B426" s="31"/>
      <c r="C426" s="28"/>
      <c r="F426" s="103"/>
      <c r="G426" s="109"/>
      <c r="L426" s="115"/>
    </row>
    <row r="427" spans="1:12" s="13" customFormat="1" x14ac:dyDescent="0.2">
      <c r="A427" s="68"/>
      <c r="B427" s="31"/>
      <c r="C427" s="28"/>
      <c r="F427" s="103"/>
      <c r="G427" s="109"/>
      <c r="L427" s="115"/>
    </row>
    <row r="428" spans="1:12" s="13" customFormat="1" x14ac:dyDescent="0.2">
      <c r="A428" s="68"/>
      <c r="B428" s="31"/>
      <c r="C428" s="28"/>
      <c r="F428" s="103"/>
      <c r="G428" s="109"/>
      <c r="L428" s="115"/>
    </row>
    <row r="429" spans="1:12" s="13" customFormat="1" x14ac:dyDescent="0.2">
      <c r="A429" s="68"/>
      <c r="B429" s="31"/>
      <c r="C429" s="28"/>
      <c r="F429" s="103"/>
      <c r="G429" s="109"/>
      <c r="L429" s="115"/>
    </row>
    <row r="430" spans="1:12" s="13" customFormat="1" x14ac:dyDescent="0.2">
      <c r="A430" s="68"/>
      <c r="B430" s="31"/>
      <c r="C430" s="28"/>
      <c r="F430" s="103"/>
      <c r="G430" s="109"/>
      <c r="L430" s="115"/>
    </row>
    <row r="431" spans="1:12" s="13" customFormat="1" x14ac:dyDescent="0.2">
      <c r="A431" s="68"/>
      <c r="B431" s="31"/>
      <c r="C431" s="28"/>
      <c r="F431" s="103"/>
      <c r="G431" s="109"/>
      <c r="L431" s="115"/>
    </row>
    <row r="432" spans="1:12" s="13" customFormat="1" x14ac:dyDescent="0.2">
      <c r="A432" s="68"/>
      <c r="B432" s="31"/>
      <c r="C432" s="28"/>
      <c r="F432" s="103"/>
      <c r="G432" s="109"/>
      <c r="L432" s="115"/>
    </row>
    <row r="433" spans="1:12" s="13" customFormat="1" x14ac:dyDescent="0.2">
      <c r="A433" s="68"/>
      <c r="B433" s="31"/>
      <c r="C433" s="28"/>
      <c r="F433" s="103"/>
      <c r="G433" s="109"/>
      <c r="L433" s="115"/>
    </row>
    <row r="434" spans="1:12" s="13" customFormat="1" x14ac:dyDescent="0.2">
      <c r="A434" s="68"/>
      <c r="B434" s="31"/>
      <c r="C434" s="28"/>
      <c r="F434" s="103"/>
      <c r="G434" s="109"/>
      <c r="L434" s="115"/>
    </row>
    <row r="435" spans="1:12" s="13" customFormat="1" x14ac:dyDescent="0.2">
      <c r="A435" s="68"/>
      <c r="B435" s="31"/>
      <c r="C435" s="28"/>
      <c r="F435" s="103"/>
      <c r="G435" s="109"/>
      <c r="L435" s="115"/>
    </row>
    <row r="436" spans="1:12" s="13" customFormat="1" x14ac:dyDescent="0.2">
      <c r="A436" s="68"/>
      <c r="B436" s="31"/>
      <c r="C436" s="28"/>
      <c r="F436" s="103"/>
      <c r="G436" s="109"/>
      <c r="L436" s="115"/>
    </row>
    <row r="437" spans="1:12" s="13" customFormat="1" x14ac:dyDescent="0.2">
      <c r="A437" s="68"/>
      <c r="B437" s="31"/>
      <c r="C437" s="28"/>
      <c r="F437" s="103"/>
      <c r="G437" s="109"/>
      <c r="L437" s="115"/>
    </row>
    <row r="438" spans="1:12" s="13" customFormat="1" x14ac:dyDescent="0.2">
      <c r="A438" s="68"/>
      <c r="B438" s="31"/>
      <c r="C438" s="28"/>
      <c r="F438" s="103"/>
      <c r="G438" s="109"/>
      <c r="L438" s="115"/>
    </row>
    <row r="439" spans="1:12" s="13" customFormat="1" x14ac:dyDescent="0.2">
      <c r="A439" s="68"/>
      <c r="B439" s="31"/>
      <c r="C439" s="28"/>
      <c r="F439" s="103"/>
      <c r="G439" s="109"/>
      <c r="L439" s="115"/>
    </row>
    <row r="440" spans="1:12" s="13" customFormat="1" x14ac:dyDescent="0.2">
      <c r="A440" s="68"/>
      <c r="B440" s="31"/>
      <c r="C440" s="28"/>
      <c r="F440" s="103"/>
      <c r="G440" s="109"/>
      <c r="L440" s="115"/>
    </row>
    <row r="441" spans="1:12" s="13" customFormat="1" x14ac:dyDescent="0.2">
      <c r="A441" s="68"/>
      <c r="B441" s="31"/>
      <c r="C441" s="28"/>
      <c r="F441" s="103"/>
      <c r="G441" s="109"/>
      <c r="L441" s="115"/>
    </row>
    <row r="442" spans="1:12" s="13" customFormat="1" x14ac:dyDescent="0.2">
      <c r="A442" s="68"/>
      <c r="B442" s="31"/>
      <c r="C442" s="28"/>
      <c r="F442" s="103"/>
      <c r="G442" s="109"/>
      <c r="L442" s="115"/>
    </row>
    <row r="443" spans="1:12" s="13" customFormat="1" x14ac:dyDescent="0.2">
      <c r="A443" s="68"/>
      <c r="B443" s="31"/>
      <c r="C443" s="28"/>
      <c r="F443" s="103"/>
      <c r="G443" s="109"/>
      <c r="L443" s="115"/>
    </row>
    <row r="444" spans="1:12" s="13" customFormat="1" x14ac:dyDescent="0.2">
      <c r="A444" s="68"/>
      <c r="B444" s="31"/>
      <c r="C444" s="28"/>
      <c r="F444" s="103"/>
      <c r="G444" s="109"/>
      <c r="L444" s="115"/>
    </row>
    <row r="445" spans="1:12" s="13" customFormat="1" x14ac:dyDescent="0.2">
      <c r="A445" s="68"/>
      <c r="B445" s="31"/>
      <c r="C445" s="28"/>
      <c r="F445" s="103"/>
      <c r="G445" s="109"/>
      <c r="L445" s="115"/>
    </row>
    <row r="446" spans="1:12" s="13" customFormat="1" x14ac:dyDescent="0.2">
      <c r="A446" s="68"/>
      <c r="B446" s="31"/>
      <c r="C446" s="28"/>
      <c r="F446" s="103"/>
      <c r="G446" s="109"/>
      <c r="L446" s="115"/>
    </row>
    <row r="447" spans="1:12" s="13" customFormat="1" x14ac:dyDescent="0.2">
      <c r="A447" s="68"/>
      <c r="B447" s="31"/>
      <c r="C447" s="28"/>
      <c r="F447" s="103"/>
      <c r="G447" s="109"/>
      <c r="L447" s="115"/>
    </row>
    <row r="448" spans="1:12" s="13" customFormat="1" x14ac:dyDescent="0.2">
      <c r="A448" s="68"/>
      <c r="B448" s="31"/>
      <c r="C448" s="28"/>
      <c r="F448" s="103"/>
      <c r="G448" s="109"/>
      <c r="L448" s="115"/>
    </row>
    <row r="449" spans="1:12" s="13" customFormat="1" x14ac:dyDescent="0.2">
      <c r="A449" s="68"/>
      <c r="B449" s="31"/>
      <c r="C449" s="28"/>
      <c r="F449" s="103"/>
      <c r="G449" s="109"/>
      <c r="L449" s="115"/>
    </row>
    <row r="450" spans="1:12" s="13" customFormat="1" x14ac:dyDescent="0.2">
      <c r="A450" s="68"/>
      <c r="B450" s="31"/>
      <c r="C450" s="28"/>
      <c r="F450" s="103"/>
      <c r="G450" s="109"/>
      <c r="L450" s="115"/>
    </row>
    <row r="451" spans="1:12" s="13" customFormat="1" x14ac:dyDescent="0.2">
      <c r="A451" s="68"/>
      <c r="B451" s="31"/>
      <c r="C451" s="28"/>
      <c r="F451" s="103"/>
      <c r="G451" s="109"/>
      <c r="L451" s="115"/>
    </row>
    <row r="452" spans="1:12" s="13" customFormat="1" x14ac:dyDescent="0.2">
      <c r="A452" s="68"/>
      <c r="B452" s="31"/>
      <c r="C452" s="28"/>
      <c r="F452" s="103"/>
      <c r="G452" s="109"/>
      <c r="L452" s="115"/>
    </row>
    <row r="453" spans="1:12" s="13" customFormat="1" x14ac:dyDescent="0.2">
      <c r="A453" s="68"/>
      <c r="B453" s="31"/>
      <c r="C453" s="28"/>
      <c r="F453" s="103"/>
      <c r="G453" s="109"/>
      <c r="L453" s="115"/>
    </row>
    <row r="454" spans="1:12" s="13" customFormat="1" x14ac:dyDescent="0.2">
      <c r="A454" s="68"/>
      <c r="B454" s="31"/>
      <c r="C454" s="28"/>
      <c r="F454" s="103"/>
      <c r="G454" s="109"/>
      <c r="L454" s="115"/>
    </row>
    <row r="455" spans="1:12" s="13" customFormat="1" x14ac:dyDescent="0.2">
      <c r="A455" s="68"/>
      <c r="B455" s="31"/>
      <c r="C455" s="28"/>
      <c r="F455" s="103"/>
      <c r="G455" s="109"/>
      <c r="L455" s="115"/>
    </row>
    <row r="456" spans="1:12" s="13" customFormat="1" x14ac:dyDescent="0.2">
      <c r="A456" s="68"/>
      <c r="B456" s="31"/>
      <c r="C456" s="28"/>
      <c r="F456" s="103"/>
      <c r="G456" s="109"/>
      <c r="L456" s="115"/>
    </row>
    <row r="457" spans="1:12" s="13" customFormat="1" x14ac:dyDescent="0.2">
      <c r="A457" s="68"/>
      <c r="B457" s="31"/>
      <c r="C457" s="28"/>
      <c r="F457" s="103"/>
      <c r="G457" s="109"/>
      <c r="L457" s="115"/>
    </row>
    <row r="458" spans="1:12" s="13" customFormat="1" x14ac:dyDescent="0.2">
      <c r="A458" s="68"/>
      <c r="B458" s="31"/>
      <c r="C458" s="28"/>
      <c r="F458" s="103"/>
      <c r="G458" s="109"/>
      <c r="L458" s="115"/>
    </row>
    <row r="459" spans="1:12" s="13" customFormat="1" x14ac:dyDescent="0.2">
      <c r="A459" s="68"/>
      <c r="B459" s="31"/>
      <c r="C459" s="28"/>
      <c r="F459" s="103"/>
      <c r="G459" s="109"/>
      <c r="L459" s="115"/>
    </row>
    <row r="460" spans="1:12" s="13" customFormat="1" x14ac:dyDescent="0.2">
      <c r="A460" s="68"/>
      <c r="B460" s="31"/>
      <c r="C460" s="28"/>
      <c r="F460" s="103"/>
      <c r="G460" s="109"/>
      <c r="L460" s="115"/>
    </row>
    <row r="461" spans="1:12" s="13" customFormat="1" x14ac:dyDescent="0.2">
      <c r="A461" s="68"/>
      <c r="B461" s="31"/>
      <c r="C461" s="28"/>
      <c r="F461" s="103"/>
      <c r="G461" s="109"/>
      <c r="L461" s="115"/>
    </row>
    <row r="462" spans="1:12" s="13" customFormat="1" x14ac:dyDescent="0.2">
      <c r="A462" s="68"/>
      <c r="B462" s="31"/>
      <c r="C462" s="28"/>
      <c r="F462" s="103"/>
      <c r="G462" s="109"/>
      <c r="L462" s="115"/>
    </row>
    <row r="463" spans="1:12" s="13" customFormat="1" x14ac:dyDescent="0.2">
      <c r="A463" s="68"/>
      <c r="B463" s="31"/>
      <c r="C463" s="28"/>
      <c r="F463" s="103"/>
      <c r="G463" s="109"/>
      <c r="L463" s="115"/>
    </row>
    <row r="464" spans="1:12" s="13" customFormat="1" x14ac:dyDescent="0.2">
      <c r="A464" s="68"/>
      <c r="B464" s="31"/>
      <c r="C464" s="28"/>
      <c r="F464" s="103"/>
      <c r="G464" s="109"/>
      <c r="L464" s="115"/>
    </row>
    <row r="465" spans="1:12" s="13" customFormat="1" x14ac:dyDescent="0.2">
      <c r="A465" s="68"/>
      <c r="B465" s="31"/>
      <c r="C465" s="28"/>
      <c r="F465" s="103"/>
      <c r="G465" s="109"/>
      <c r="L465" s="115"/>
    </row>
    <row r="466" spans="1:12" s="13" customFormat="1" x14ac:dyDescent="0.2">
      <c r="A466" s="68"/>
      <c r="B466" s="31"/>
      <c r="C466" s="28"/>
      <c r="F466" s="103"/>
      <c r="G466" s="109"/>
      <c r="L466" s="115"/>
    </row>
    <row r="467" spans="1:12" s="13" customFormat="1" x14ac:dyDescent="0.2">
      <c r="A467" s="68"/>
      <c r="B467" s="31"/>
      <c r="C467" s="28"/>
      <c r="F467" s="103"/>
      <c r="G467" s="109"/>
      <c r="L467" s="115"/>
    </row>
    <row r="468" spans="1:12" s="13" customFormat="1" x14ac:dyDescent="0.2">
      <c r="A468" s="68"/>
      <c r="B468" s="31"/>
      <c r="C468" s="28"/>
      <c r="F468" s="103"/>
      <c r="G468" s="109"/>
      <c r="L468" s="115"/>
    </row>
    <row r="469" spans="1:12" s="13" customFormat="1" x14ac:dyDescent="0.2">
      <c r="A469" s="68"/>
      <c r="B469" s="31"/>
      <c r="C469" s="28"/>
      <c r="F469" s="103"/>
      <c r="G469" s="109"/>
      <c r="L469" s="115"/>
    </row>
    <row r="470" spans="1:12" s="13" customFormat="1" x14ac:dyDescent="0.2">
      <c r="A470" s="68"/>
      <c r="B470" s="31"/>
      <c r="C470" s="28"/>
      <c r="F470" s="103"/>
      <c r="G470" s="109"/>
      <c r="L470" s="115"/>
    </row>
    <row r="471" spans="1:12" s="13" customFormat="1" x14ac:dyDescent="0.2">
      <c r="A471" s="68"/>
      <c r="B471" s="31"/>
      <c r="C471" s="28"/>
      <c r="F471" s="103"/>
      <c r="G471" s="109"/>
      <c r="L471" s="115"/>
    </row>
    <row r="472" spans="1:12" s="13" customFormat="1" x14ac:dyDescent="0.2">
      <c r="A472" s="68"/>
      <c r="B472" s="31"/>
      <c r="C472" s="28"/>
      <c r="F472" s="103"/>
      <c r="G472" s="109"/>
      <c r="L472" s="115"/>
    </row>
    <row r="473" spans="1:12" s="13" customFormat="1" x14ac:dyDescent="0.2">
      <c r="A473" s="68"/>
      <c r="B473" s="31"/>
      <c r="C473" s="28"/>
      <c r="F473" s="103"/>
      <c r="G473" s="109"/>
      <c r="L473" s="115"/>
    </row>
    <row r="474" spans="1:12" s="13" customFormat="1" x14ac:dyDescent="0.2">
      <c r="A474" s="68"/>
      <c r="B474" s="31"/>
      <c r="C474" s="28"/>
      <c r="F474" s="103"/>
      <c r="G474" s="109"/>
      <c r="L474" s="115"/>
    </row>
    <row r="475" spans="1:12" s="13" customFormat="1" x14ac:dyDescent="0.2">
      <c r="A475" s="68"/>
      <c r="B475" s="31"/>
      <c r="C475" s="28"/>
      <c r="F475" s="103"/>
      <c r="G475" s="109"/>
      <c r="L475" s="115"/>
    </row>
    <row r="476" spans="1:12" s="13" customFormat="1" x14ac:dyDescent="0.2">
      <c r="A476" s="68"/>
      <c r="B476" s="31"/>
      <c r="C476" s="28"/>
      <c r="F476" s="103"/>
      <c r="G476" s="109"/>
      <c r="L476" s="115"/>
    </row>
    <row r="477" spans="1:12" s="13" customFormat="1" x14ac:dyDescent="0.2">
      <c r="A477" s="68"/>
      <c r="B477" s="31"/>
      <c r="C477" s="28"/>
      <c r="F477" s="103"/>
      <c r="G477" s="109"/>
      <c r="L477" s="115"/>
    </row>
    <row r="478" spans="1:12" s="13" customFormat="1" x14ac:dyDescent="0.2">
      <c r="A478" s="68"/>
      <c r="B478" s="31"/>
      <c r="C478" s="28"/>
      <c r="F478" s="103"/>
      <c r="G478" s="109"/>
      <c r="L478" s="115"/>
    </row>
    <row r="479" spans="1:12" s="13" customFormat="1" x14ac:dyDescent="0.2">
      <c r="A479" s="68"/>
      <c r="B479" s="31"/>
      <c r="C479" s="28"/>
      <c r="F479" s="103"/>
      <c r="G479" s="109"/>
      <c r="L479" s="115"/>
    </row>
    <row r="480" spans="1:12" s="13" customFormat="1" x14ac:dyDescent="0.2">
      <c r="A480" s="68"/>
      <c r="B480" s="31"/>
      <c r="C480" s="28"/>
      <c r="F480" s="103"/>
      <c r="G480" s="109"/>
      <c r="L480" s="115"/>
    </row>
    <row r="481" spans="1:12" s="13" customFormat="1" x14ac:dyDescent="0.2">
      <c r="A481" s="68"/>
      <c r="B481" s="31"/>
      <c r="C481" s="28"/>
      <c r="F481" s="103"/>
      <c r="G481" s="109"/>
      <c r="L481" s="115"/>
    </row>
    <row r="482" spans="1:12" s="13" customFormat="1" x14ac:dyDescent="0.2">
      <c r="A482" s="68"/>
      <c r="B482" s="31"/>
      <c r="C482" s="28"/>
      <c r="F482" s="103"/>
      <c r="G482" s="109"/>
      <c r="L482" s="115"/>
    </row>
    <row r="483" spans="1:12" s="13" customFormat="1" x14ac:dyDescent="0.2">
      <c r="A483" s="68"/>
      <c r="B483" s="31"/>
      <c r="C483" s="28"/>
      <c r="F483" s="103"/>
      <c r="G483" s="109"/>
      <c r="L483" s="115"/>
    </row>
    <row r="484" spans="1:12" s="13" customFormat="1" x14ac:dyDescent="0.2">
      <c r="A484" s="68"/>
      <c r="B484" s="31"/>
      <c r="C484" s="28"/>
      <c r="F484" s="103"/>
      <c r="G484" s="109"/>
      <c r="L484" s="115"/>
    </row>
    <row r="485" spans="1:12" s="13" customFormat="1" x14ac:dyDescent="0.2">
      <c r="A485" s="68"/>
      <c r="B485" s="31"/>
      <c r="C485" s="28"/>
      <c r="F485" s="103"/>
      <c r="G485" s="109"/>
      <c r="L485" s="115"/>
    </row>
    <row r="486" spans="1:12" s="13" customFormat="1" x14ac:dyDescent="0.2">
      <c r="A486" s="68"/>
      <c r="B486" s="31"/>
      <c r="C486" s="28"/>
      <c r="F486" s="103"/>
      <c r="G486" s="109"/>
      <c r="L486" s="115"/>
    </row>
    <row r="487" spans="1:12" s="13" customFormat="1" x14ac:dyDescent="0.2">
      <c r="A487" s="68"/>
      <c r="B487" s="31"/>
      <c r="C487" s="28"/>
      <c r="F487" s="103"/>
      <c r="G487" s="109"/>
      <c r="L487" s="115"/>
    </row>
    <row r="488" spans="1:12" s="13" customFormat="1" x14ac:dyDescent="0.2">
      <c r="A488" s="68"/>
      <c r="B488" s="31"/>
      <c r="C488" s="28"/>
      <c r="F488" s="103"/>
      <c r="G488" s="109"/>
      <c r="L488" s="115"/>
    </row>
    <row r="489" spans="1:12" s="13" customFormat="1" x14ac:dyDescent="0.2">
      <c r="A489" s="68"/>
      <c r="B489" s="31"/>
      <c r="C489" s="28"/>
      <c r="F489" s="103"/>
      <c r="G489" s="109"/>
      <c r="L489" s="115"/>
    </row>
    <row r="490" spans="1:12" s="13" customFormat="1" x14ac:dyDescent="0.2">
      <c r="A490" s="68"/>
      <c r="B490" s="31"/>
      <c r="C490" s="28"/>
      <c r="F490" s="103"/>
      <c r="G490" s="109"/>
      <c r="L490" s="115"/>
    </row>
    <row r="491" spans="1:12" s="13" customFormat="1" x14ac:dyDescent="0.2">
      <c r="A491" s="68"/>
      <c r="B491" s="31"/>
      <c r="C491" s="28"/>
      <c r="F491" s="103"/>
      <c r="G491" s="109"/>
      <c r="L491" s="115"/>
    </row>
    <row r="492" spans="1:12" s="13" customFormat="1" x14ac:dyDescent="0.2">
      <c r="A492" s="68"/>
      <c r="B492" s="31"/>
      <c r="C492" s="28"/>
      <c r="F492" s="103"/>
      <c r="G492" s="109"/>
      <c r="L492" s="115"/>
    </row>
    <row r="493" spans="1:12" s="13" customFormat="1" x14ac:dyDescent="0.2">
      <c r="A493" s="68"/>
      <c r="B493" s="31"/>
      <c r="C493" s="28"/>
      <c r="F493" s="103"/>
      <c r="G493" s="109"/>
      <c r="L493" s="115"/>
    </row>
    <row r="494" spans="1:12" s="13" customFormat="1" x14ac:dyDescent="0.2">
      <c r="A494" s="68"/>
      <c r="B494" s="31"/>
      <c r="C494" s="28"/>
      <c r="F494" s="103"/>
      <c r="G494" s="109"/>
      <c r="L494" s="115"/>
    </row>
    <row r="495" spans="1:12" s="13" customFormat="1" x14ac:dyDescent="0.2">
      <c r="A495" s="68"/>
      <c r="B495" s="31"/>
      <c r="C495" s="28"/>
      <c r="F495" s="103"/>
      <c r="G495" s="109"/>
      <c r="L495" s="115"/>
    </row>
    <row r="496" spans="1:12" s="13" customFormat="1" x14ac:dyDescent="0.2">
      <c r="A496" s="68"/>
      <c r="B496" s="31"/>
      <c r="C496" s="28"/>
      <c r="F496" s="103"/>
      <c r="G496" s="109"/>
      <c r="L496" s="115"/>
    </row>
    <row r="497" spans="1:12" s="13" customFormat="1" x14ac:dyDescent="0.2">
      <c r="A497" s="68"/>
      <c r="B497" s="31"/>
      <c r="C497" s="28"/>
      <c r="F497" s="103"/>
      <c r="G497" s="109"/>
      <c r="L497" s="115"/>
    </row>
    <row r="498" spans="1:12" s="13" customFormat="1" x14ac:dyDescent="0.2">
      <c r="A498" s="68"/>
      <c r="B498" s="31"/>
      <c r="C498" s="28"/>
      <c r="F498" s="103"/>
      <c r="G498" s="109"/>
      <c r="L498" s="115"/>
    </row>
    <row r="499" spans="1:12" s="13" customFormat="1" x14ac:dyDescent="0.2">
      <c r="A499" s="68"/>
      <c r="B499" s="31"/>
      <c r="C499" s="28"/>
      <c r="F499" s="103"/>
      <c r="G499" s="109"/>
      <c r="L499" s="115"/>
    </row>
    <row r="500" spans="1:12" s="13" customFormat="1" x14ac:dyDescent="0.2">
      <c r="A500" s="68"/>
      <c r="B500" s="31"/>
      <c r="C500" s="28"/>
      <c r="F500" s="103"/>
      <c r="G500" s="109"/>
      <c r="L500" s="115"/>
    </row>
    <row r="501" spans="1:12" s="13" customFormat="1" x14ac:dyDescent="0.2">
      <c r="A501" s="68"/>
      <c r="B501" s="31"/>
      <c r="C501" s="28"/>
      <c r="F501" s="103"/>
      <c r="G501" s="109"/>
      <c r="L501" s="115"/>
    </row>
    <row r="502" spans="1:12" s="13" customFormat="1" x14ac:dyDescent="0.2">
      <c r="A502" s="68"/>
      <c r="B502" s="31"/>
      <c r="C502" s="28"/>
      <c r="F502" s="103"/>
      <c r="G502" s="109"/>
      <c r="L502" s="115"/>
    </row>
    <row r="503" spans="1:12" s="13" customFormat="1" x14ac:dyDescent="0.2">
      <c r="A503" s="68"/>
      <c r="B503" s="31"/>
      <c r="C503" s="28"/>
      <c r="F503" s="103"/>
      <c r="G503" s="109"/>
      <c r="L503" s="115"/>
    </row>
    <row r="504" spans="1:12" s="13" customFormat="1" x14ac:dyDescent="0.2">
      <c r="A504" s="68"/>
      <c r="B504" s="31"/>
      <c r="C504" s="28"/>
      <c r="F504" s="103"/>
      <c r="G504" s="109"/>
      <c r="L504" s="115"/>
    </row>
    <row r="505" spans="1:12" s="13" customFormat="1" x14ac:dyDescent="0.2">
      <c r="A505" s="68"/>
      <c r="B505" s="31"/>
      <c r="C505" s="28"/>
      <c r="F505" s="103"/>
      <c r="G505" s="109"/>
      <c r="L505" s="115"/>
    </row>
    <row r="506" spans="1:12" s="13" customFormat="1" x14ac:dyDescent="0.2">
      <c r="A506" s="68"/>
      <c r="B506" s="31"/>
      <c r="C506" s="28"/>
      <c r="F506" s="103"/>
      <c r="G506" s="109"/>
      <c r="L506" s="115"/>
    </row>
    <row r="507" spans="1:12" s="13" customFormat="1" x14ac:dyDescent="0.2">
      <c r="A507" s="68"/>
      <c r="B507" s="31"/>
      <c r="C507" s="28"/>
      <c r="F507" s="103"/>
      <c r="G507" s="109"/>
      <c r="L507" s="115"/>
    </row>
    <row r="508" spans="1:12" s="13" customFormat="1" x14ac:dyDescent="0.2">
      <c r="A508" s="68"/>
      <c r="B508" s="31"/>
      <c r="C508" s="28"/>
      <c r="F508" s="103"/>
      <c r="G508" s="109"/>
      <c r="L508" s="115"/>
    </row>
    <row r="509" spans="1:12" s="13" customFormat="1" x14ac:dyDescent="0.2">
      <c r="A509" s="68"/>
      <c r="B509" s="31"/>
      <c r="C509" s="28"/>
      <c r="F509" s="103"/>
      <c r="G509" s="109"/>
      <c r="L509" s="115"/>
    </row>
    <row r="510" spans="1:12" s="13" customFormat="1" x14ac:dyDescent="0.2">
      <c r="A510" s="68"/>
      <c r="B510" s="31"/>
      <c r="C510" s="28"/>
      <c r="F510" s="103"/>
      <c r="G510" s="109"/>
      <c r="L510" s="115"/>
    </row>
    <row r="511" spans="1:12" s="13" customFormat="1" x14ac:dyDescent="0.2">
      <c r="A511" s="68"/>
      <c r="B511" s="31"/>
      <c r="C511" s="28"/>
      <c r="F511" s="103"/>
      <c r="G511" s="109"/>
      <c r="L511" s="115"/>
    </row>
    <row r="512" spans="1:12" s="13" customFormat="1" x14ac:dyDescent="0.2">
      <c r="A512" s="68"/>
      <c r="B512" s="31"/>
      <c r="C512" s="28"/>
      <c r="F512" s="103"/>
      <c r="G512" s="109"/>
      <c r="L512" s="115"/>
    </row>
    <row r="513" spans="1:12" s="13" customFormat="1" x14ac:dyDescent="0.2">
      <c r="A513" s="68"/>
      <c r="B513" s="31"/>
      <c r="C513" s="28"/>
      <c r="F513" s="103"/>
      <c r="G513" s="109"/>
      <c r="L513" s="115"/>
    </row>
    <row r="514" spans="1:12" s="13" customFormat="1" x14ac:dyDescent="0.2">
      <c r="A514" s="68"/>
      <c r="B514" s="31"/>
      <c r="C514" s="28"/>
      <c r="F514" s="103"/>
      <c r="G514" s="109"/>
      <c r="L514" s="115"/>
    </row>
    <row r="515" spans="1:12" s="13" customFormat="1" x14ac:dyDescent="0.2">
      <c r="A515" s="68"/>
      <c r="B515" s="31"/>
      <c r="C515" s="28"/>
      <c r="F515" s="103"/>
      <c r="G515" s="109"/>
      <c r="L515" s="115"/>
    </row>
    <row r="516" spans="1:12" s="13" customFormat="1" x14ac:dyDescent="0.2">
      <c r="A516" s="68"/>
      <c r="B516" s="31"/>
      <c r="C516" s="28"/>
      <c r="F516" s="103"/>
      <c r="G516" s="109"/>
      <c r="L516" s="115"/>
    </row>
    <row r="517" spans="1:12" s="13" customFormat="1" x14ac:dyDescent="0.2">
      <c r="A517" s="68"/>
      <c r="B517" s="31"/>
      <c r="C517" s="28"/>
      <c r="F517" s="103"/>
      <c r="G517" s="109"/>
      <c r="L517" s="115"/>
    </row>
    <row r="518" spans="1:12" s="13" customFormat="1" x14ac:dyDescent="0.2">
      <c r="A518" s="68"/>
      <c r="B518" s="31"/>
      <c r="C518" s="28"/>
      <c r="F518" s="103"/>
      <c r="G518" s="109"/>
      <c r="L518" s="115"/>
    </row>
    <row r="519" spans="1:12" s="13" customFormat="1" x14ac:dyDescent="0.2">
      <c r="A519" s="68"/>
      <c r="B519" s="31"/>
      <c r="C519" s="28"/>
      <c r="F519" s="103"/>
      <c r="G519" s="109"/>
      <c r="L519" s="115"/>
    </row>
    <row r="520" spans="1:12" s="13" customFormat="1" x14ac:dyDescent="0.2">
      <c r="A520" s="68"/>
      <c r="B520" s="31"/>
      <c r="C520" s="28"/>
      <c r="F520" s="103"/>
      <c r="G520" s="109"/>
      <c r="L520" s="115"/>
    </row>
    <row r="521" spans="1:12" s="13" customFormat="1" x14ac:dyDescent="0.2">
      <c r="A521" s="68"/>
      <c r="B521" s="31"/>
      <c r="C521" s="28"/>
      <c r="F521" s="103"/>
      <c r="G521" s="109"/>
      <c r="L521" s="115"/>
    </row>
    <row r="522" spans="1:12" s="13" customFormat="1" x14ac:dyDescent="0.2">
      <c r="A522" s="68"/>
      <c r="B522" s="31"/>
      <c r="C522" s="28"/>
      <c r="F522" s="103"/>
      <c r="G522" s="109"/>
      <c r="L522" s="115"/>
    </row>
    <row r="523" spans="1:12" s="13" customFormat="1" x14ac:dyDescent="0.2">
      <c r="A523" s="68"/>
      <c r="B523" s="31"/>
      <c r="C523" s="28"/>
      <c r="F523" s="103"/>
      <c r="G523" s="109"/>
      <c r="L523" s="115"/>
    </row>
    <row r="524" spans="1:12" s="13" customFormat="1" x14ac:dyDescent="0.2">
      <c r="A524" s="68"/>
      <c r="B524" s="31"/>
      <c r="C524" s="28"/>
      <c r="F524" s="103"/>
      <c r="G524" s="109"/>
      <c r="L524" s="115"/>
    </row>
    <row r="525" spans="1:12" s="13" customFormat="1" x14ac:dyDescent="0.2">
      <c r="A525" s="68"/>
      <c r="B525" s="31"/>
      <c r="C525" s="28"/>
      <c r="F525" s="103"/>
      <c r="G525" s="109"/>
      <c r="L525" s="115"/>
    </row>
    <row r="526" spans="1:12" s="13" customFormat="1" x14ac:dyDescent="0.2">
      <c r="A526" s="68"/>
      <c r="B526" s="31"/>
      <c r="C526" s="28"/>
      <c r="F526" s="103"/>
      <c r="G526" s="109"/>
      <c r="L526" s="115"/>
    </row>
    <row r="527" spans="1:12" s="13" customFormat="1" x14ac:dyDescent="0.2">
      <c r="A527" s="68"/>
      <c r="B527" s="31"/>
      <c r="C527" s="28"/>
      <c r="F527" s="103"/>
      <c r="G527" s="109"/>
      <c r="L527" s="115"/>
    </row>
    <row r="528" spans="1:12" s="13" customFormat="1" x14ac:dyDescent="0.2">
      <c r="A528" s="68"/>
      <c r="B528" s="31"/>
      <c r="C528" s="28"/>
      <c r="F528" s="103"/>
      <c r="G528" s="109"/>
      <c r="L528" s="115"/>
    </row>
    <row r="529" spans="1:12" s="13" customFormat="1" x14ac:dyDescent="0.2">
      <c r="A529" s="68"/>
      <c r="B529" s="31"/>
      <c r="C529" s="28"/>
      <c r="F529" s="103"/>
      <c r="G529" s="109"/>
      <c r="L529" s="115"/>
    </row>
    <row r="530" spans="1:12" s="13" customFormat="1" x14ac:dyDescent="0.2">
      <c r="A530" s="68"/>
      <c r="B530" s="31"/>
      <c r="C530" s="28"/>
      <c r="F530" s="103"/>
      <c r="G530" s="109"/>
      <c r="L530" s="115"/>
    </row>
    <row r="531" spans="1:12" s="13" customFormat="1" x14ac:dyDescent="0.2">
      <c r="A531" s="68"/>
      <c r="B531" s="31"/>
      <c r="C531" s="28"/>
      <c r="F531" s="103"/>
      <c r="G531" s="109"/>
      <c r="L531" s="115"/>
    </row>
    <row r="532" spans="1:12" s="13" customFormat="1" x14ac:dyDescent="0.2">
      <c r="A532" s="68"/>
      <c r="B532" s="31"/>
      <c r="C532" s="28"/>
      <c r="F532" s="103"/>
      <c r="G532" s="109"/>
      <c r="L532" s="115"/>
    </row>
    <row r="533" spans="1:12" s="13" customFormat="1" x14ac:dyDescent="0.2">
      <c r="A533" s="68"/>
      <c r="B533" s="31"/>
      <c r="C533" s="28"/>
      <c r="F533" s="103"/>
      <c r="G533" s="109"/>
      <c r="L533" s="115"/>
    </row>
    <row r="534" spans="1:12" s="13" customFormat="1" x14ac:dyDescent="0.2">
      <c r="A534" s="68"/>
      <c r="B534" s="31"/>
      <c r="C534" s="28"/>
      <c r="F534" s="103"/>
      <c r="G534" s="109"/>
      <c r="L534" s="115"/>
    </row>
    <row r="535" spans="1:12" s="13" customFormat="1" x14ac:dyDescent="0.2">
      <c r="A535" s="68"/>
      <c r="B535" s="31"/>
      <c r="C535" s="28"/>
      <c r="F535" s="103"/>
      <c r="G535" s="109"/>
      <c r="L535" s="115"/>
    </row>
    <row r="536" spans="1:12" s="13" customFormat="1" x14ac:dyDescent="0.2">
      <c r="A536" s="68"/>
      <c r="B536" s="31"/>
      <c r="C536" s="28"/>
      <c r="F536" s="103"/>
      <c r="G536" s="109"/>
      <c r="L536" s="115"/>
    </row>
    <row r="537" spans="1:12" s="13" customFormat="1" x14ac:dyDescent="0.2">
      <c r="A537" s="68"/>
      <c r="B537" s="31"/>
      <c r="C537" s="28"/>
      <c r="F537" s="103"/>
      <c r="G537" s="109"/>
      <c r="L537" s="115"/>
    </row>
    <row r="538" spans="1:12" s="13" customFormat="1" x14ac:dyDescent="0.2">
      <c r="A538" s="68"/>
      <c r="B538" s="31"/>
      <c r="C538" s="28"/>
      <c r="F538" s="103"/>
      <c r="G538" s="109"/>
      <c r="L538" s="115"/>
    </row>
    <row r="539" spans="1:12" s="13" customFormat="1" x14ac:dyDescent="0.2">
      <c r="A539" s="68"/>
      <c r="B539" s="31"/>
      <c r="C539" s="28"/>
      <c r="F539" s="103"/>
      <c r="G539" s="109"/>
      <c r="L539" s="115"/>
    </row>
    <row r="540" spans="1:12" s="13" customFormat="1" x14ac:dyDescent="0.2">
      <c r="A540" s="68"/>
      <c r="B540" s="31"/>
      <c r="C540" s="28"/>
      <c r="F540" s="103"/>
      <c r="G540" s="109"/>
      <c r="L540" s="115"/>
    </row>
    <row r="541" spans="1:12" s="13" customFormat="1" x14ac:dyDescent="0.2">
      <c r="A541" s="68"/>
      <c r="B541" s="31"/>
      <c r="C541" s="28"/>
      <c r="F541" s="103"/>
      <c r="G541" s="109"/>
      <c r="L541" s="115"/>
    </row>
    <row r="542" spans="1:12" s="13" customFormat="1" x14ac:dyDescent="0.2">
      <c r="A542" s="68"/>
      <c r="B542" s="31"/>
      <c r="C542" s="28"/>
      <c r="F542" s="103"/>
      <c r="G542" s="109"/>
      <c r="L542" s="115"/>
    </row>
    <row r="543" spans="1:12" s="13" customFormat="1" x14ac:dyDescent="0.2">
      <c r="A543" s="68"/>
      <c r="B543" s="31"/>
      <c r="C543" s="28"/>
      <c r="F543" s="103"/>
      <c r="G543" s="109"/>
      <c r="L543" s="115"/>
    </row>
    <row r="544" spans="1:12" s="13" customFormat="1" x14ac:dyDescent="0.2">
      <c r="A544" s="68"/>
      <c r="B544" s="31"/>
      <c r="C544" s="28"/>
      <c r="F544" s="103"/>
      <c r="G544" s="109"/>
      <c r="L544" s="115"/>
    </row>
    <row r="545" spans="1:12" s="13" customFormat="1" x14ac:dyDescent="0.2">
      <c r="A545" s="68"/>
      <c r="B545" s="31"/>
      <c r="C545" s="28"/>
      <c r="F545" s="103"/>
      <c r="G545" s="109"/>
      <c r="L545" s="115"/>
    </row>
    <row r="546" spans="1:12" s="13" customFormat="1" x14ac:dyDescent="0.2">
      <c r="A546" s="68"/>
      <c r="B546" s="31"/>
      <c r="C546" s="28"/>
      <c r="F546" s="103"/>
      <c r="G546" s="109"/>
      <c r="L546" s="115"/>
    </row>
    <row r="547" spans="1:12" s="13" customFormat="1" x14ac:dyDescent="0.2">
      <c r="A547" s="68"/>
      <c r="B547" s="31"/>
      <c r="C547" s="28"/>
      <c r="F547" s="103"/>
      <c r="G547" s="109"/>
      <c r="L547" s="115"/>
    </row>
    <row r="548" spans="1:12" s="13" customFormat="1" x14ac:dyDescent="0.2">
      <c r="A548" s="68"/>
      <c r="B548" s="31"/>
      <c r="C548" s="28"/>
      <c r="F548" s="103"/>
      <c r="G548" s="109"/>
      <c r="L548" s="115"/>
    </row>
    <row r="549" spans="1:12" s="13" customFormat="1" x14ac:dyDescent="0.2">
      <c r="A549" s="68"/>
      <c r="B549" s="31"/>
      <c r="C549" s="28"/>
      <c r="F549" s="103"/>
      <c r="G549" s="109"/>
      <c r="L549" s="115"/>
    </row>
    <row r="550" spans="1:12" s="13" customFormat="1" x14ac:dyDescent="0.2">
      <c r="A550" s="68"/>
      <c r="B550" s="31"/>
      <c r="C550" s="28"/>
      <c r="F550" s="103"/>
      <c r="G550" s="109"/>
      <c r="L550" s="115"/>
    </row>
    <row r="551" spans="1:12" s="13" customFormat="1" x14ac:dyDescent="0.2">
      <c r="A551" s="68"/>
      <c r="B551" s="31"/>
      <c r="C551" s="28"/>
      <c r="F551" s="103"/>
      <c r="G551" s="109"/>
      <c r="L551" s="115"/>
    </row>
    <row r="552" spans="1:12" s="13" customFormat="1" x14ac:dyDescent="0.2">
      <c r="A552" s="68"/>
      <c r="B552" s="31"/>
      <c r="C552" s="28"/>
      <c r="F552" s="103"/>
      <c r="G552" s="109"/>
      <c r="L552" s="115"/>
    </row>
    <row r="553" spans="1:12" s="13" customFormat="1" x14ac:dyDescent="0.2">
      <c r="A553" s="68"/>
      <c r="B553" s="31"/>
      <c r="C553" s="28"/>
      <c r="F553" s="103"/>
      <c r="G553" s="109"/>
      <c r="L553" s="115"/>
    </row>
    <row r="554" spans="1:12" s="13" customFormat="1" x14ac:dyDescent="0.2">
      <c r="A554" s="68"/>
      <c r="B554" s="31"/>
      <c r="C554" s="28"/>
      <c r="F554" s="103"/>
      <c r="G554" s="109"/>
      <c r="L554" s="115"/>
    </row>
    <row r="555" spans="1:12" s="13" customFormat="1" x14ac:dyDescent="0.2">
      <c r="A555" s="68"/>
      <c r="B555" s="31"/>
      <c r="C555" s="28"/>
      <c r="F555" s="103"/>
      <c r="G555" s="109"/>
      <c r="L555" s="115"/>
    </row>
    <row r="556" spans="1:12" s="13" customFormat="1" x14ac:dyDescent="0.2">
      <c r="A556" s="68"/>
      <c r="B556" s="31"/>
      <c r="C556" s="28"/>
      <c r="F556" s="103"/>
      <c r="G556" s="109"/>
      <c r="L556" s="115"/>
    </row>
    <row r="557" spans="1:12" s="13" customFormat="1" x14ac:dyDescent="0.2">
      <c r="A557" s="68"/>
      <c r="B557" s="31"/>
      <c r="C557" s="28"/>
      <c r="F557" s="103"/>
      <c r="G557" s="109"/>
      <c r="L557" s="115"/>
    </row>
    <row r="558" spans="1:12" s="13" customFormat="1" x14ac:dyDescent="0.2">
      <c r="A558" s="68"/>
      <c r="B558" s="31"/>
      <c r="C558" s="28"/>
      <c r="F558" s="103"/>
      <c r="G558" s="109"/>
      <c r="L558" s="115"/>
    </row>
    <row r="559" spans="1:12" s="13" customFormat="1" x14ac:dyDescent="0.2">
      <c r="A559" s="68"/>
      <c r="B559" s="31"/>
      <c r="C559" s="28"/>
      <c r="F559" s="103"/>
      <c r="G559" s="109"/>
      <c r="L559" s="115"/>
    </row>
    <row r="560" spans="1:12" s="13" customFormat="1" x14ac:dyDescent="0.2">
      <c r="A560" s="68"/>
      <c r="B560" s="31"/>
      <c r="C560" s="28"/>
      <c r="F560" s="103"/>
      <c r="G560" s="109"/>
      <c r="L560" s="115"/>
    </row>
    <row r="561" spans="1:12" s="13" customFormat="1" x14ac:dyDescent="0.2">
      <c r="A561" s="68"/>
      <c r="B561" s="31"/>
      <c r="C561" s="28"/>
      <c r="F561" s="103"/>
      <c r="G561" s="109"/>
      <c r="L561" s="115"/>
    </row>
    <row r="562" spans="1:12" s="13" customFormat="1" x14ac:dyDescent="0.2">
      <c r="A562" s="68"/>
      <c r="B562" s="31"/>
      <c r="C562" s="28"/>
      <c r="F562" s="103"/>
      <c r="G562" s="109"/>
      <c r="L562" s="115"/>
    </row>
    <row r="563" spans="1:12" s="13" customFormat="1" x14ac:dyDescent="0.2">
      <c r="A563" s="68"/>
      <c r="B563" s="31"/>
      <c r="C563" s="28"/>
      <c r="F563" s="103"/>
      <c r="G563" s="109"/>
      <c r="L563" s="115"/>
    </row>
    <row r="564" spans="1:12" s="13" customFormat="1" x14ac:dyDescent="0.2">
      <c r="A564" s="68"/>
      <c r="B564" s="31"/>
      <c r="C564" s="28"/>
      <c r="F564" s="103"/>
      <c r="G564" s="109"/>
      <c r="L564" s="115"/>
    </row>
    <row r="565" spans="1:12" s="13" customFormat="1" x14ac:dyDescent="0.2">
      <c r="A565" s="68"/>
      <c r="B565" s="31"/>
      <c r="C565" s="28"/>
      <c r="F565" s="103"/>
      <c r="G565" s="109"/>
      <c r="L565" s="115"/>
    </row>
    <row r="566" spans="1:12" s="13" customFormat="1" x14ac:dyDescent="0.2">
      <c r="A566" s="68"/>
      <c r="B566" s="31"/>
      <c r="C566" s="28"/>
      <c r="F566" s="103"/>
      <c r="G566" s="109"/>
      <c r="L566" s="115"/>
    </row>
    <row r="567" spans="1:12" s="13" customFormat="1" x14ac:dyDescent="0.2">
      <c r="A567" s="68"/>
      <c r="B567" s="31"/>
      <c r="C567" s="28"/>
      <c r="F567" s="103"/>
      <c r="G567" s="109"/>
      <c r="L567" s="115"/>
    </row>
    <row r="568" spans="1:12" s="13" customFormat="1" x14ac:dyDescent="0.2">
      <c r="A568" s="68"/>
      <c r="B568" s="31"/>
      <c r="C568" s="28"/>
      <c r="F568" s="103"/>
      <c r="G568" s="109"/>
      <c r="L568" s="115"/>
    </row>
    <row r="569" spans="1:12" s="13" customFormat="1" x14ac:dyDescent="0.2">
      <c r="A569" s="68"/>
      <c r="B569" s="31"/>
      <c r="C569" s="28"/>
      <c r="F569" s="103"/>
      <c r="G569" s="109"/>
      <c r="L569" s="115"/>
    </row>
    <row r="570" spans="1:12" s="13" customFormat="1" x14ac:dyDescent="0.2">
      <c r="A570" s="68"/>
      <c r="B570" s="31"/>
      <c r="C570" s="28"/>
      <c r="F570" s="103"/>
      <c r="G570" s="109"/>
      <c r="L570" s="115"/>
    </row>
    <row r="571" spans="1:12" s="13" customFormat="1" x14ac:dyDescent="0.2">
      <c r="A571" s="68"/>
      <c r="B571" s="31"/>
      <c r="C571" s="28"/>
      <c r="F571" s="103"/>
      <c r="G571" s="109"/>
      <c r="L571" s="115"/>
    </row>
    <row r="572" spans="1:12" s="13" customFormat="1" x14ac:dyDescent="0.2">
      <c r="A572" s="68"/>
      <c r="B572" s="31"/>
      <c r="C572" s="28"/>
      <c r="F572" s="103"/>
      <c r="G572" s="109"/>
      <c r="L572" s="115"/>
    </row>
    <row r="573" spans="1:12" s="13" customFormat="1" x14ac:dyDescent="0.2">
      <c r="A573" s="68"/>
      <c r="B573" s="31"/>
      <c r="C573" s="28"/>
      <c r="F573" s="103"/>
      <c r="G573" s="109"/>
      <c r="L573" s="115"/>
    </row>
    <row r="574" spans="1:12" s="13" customFormat="1" x14ac:dyDescent="0.2">
      <c r="A574" s="68"/>
      <c r="B574" s="31"/>
      <c r="C574" s="28"/>
      <c r="F574" s="103"/>
      <c r="G574" s="109"/>
      <c r="L574" s="115"/>
    </row>
    <row r="575" spans="1:12" s="13" customFormat="1" x14ac:dyDescent="0.2">
      <c r="A575" s="68"/>
      <c r="B575" s="31"/>
      <c r="C575" s="28"/>
      <c r="F575" s="103"/>
      <c r="G575" s="109"/>
      <c r="L575" s="115"/>
    </row>
    <row r="576" spans="1:12" s="13" customFormat="1" x14ac:dyDescent="0.2">
      <c r="A576" s="68"/>
      <c r="B576" s="31"/>
      <c r="C576" s="28"/>
      <c r="F576" s="103"/>
      <c r="G576" s="109"/>
      <c r="L576" s="115"/>
    </row>
    <row r="577" spans="1:12" s="13" customFormat="1" x14ac:dyDescent="0.2">
      <c r="A577" s="68"/>
      <c r="B577" s="31"/>
      <c r="C577" s="28"/>
      <c r="F577" s="103"/>
      <c r="G577" s="109"/>
      <c r="L577" s="115"/>
    </row>
    <row r="578" spans="1:12" s="13" customFormat="1" x14ac:dyDescent="0.2">
      <c r="A578" s="68"/>
      <c r="B578" s="31"/>
      <c r="C578" s="28"/>
      <c r="F578" s="103"/>
      <c r="G578" s="109"/>
      <c r="L578" s="115"/>
    </row>
    <row r="579" spans="1:12" s="13" customFormat="1" x14ac:dyDescent="0.2">
      <c r="A579" s="68"/>
      <c r="B579" s="31"/>
      <c r="C579" s="28"/>
      <c r="F579" s="103"/>
      <c r="G579" s="109"/>
      <c r="H579" s="28"/>
      <c r="I579" s="28"/>
      <c r="J579" s="28"/>
      <c r="L579" s="115"/>
    </row>
    <row r="580" spans="1:12" s="13" customFormat="1" x14ac:dyDescent="0.2">
      <c r="A580" s="68"/>
      <c r="B580" s="31"/>
      <c r="C580" s="28"/>
      <c r="F580" s="103"/>
      <c r="G580" s="109"/>
      <c r="H580" s="28"/>
      <c r="I580" s="28"/>
      <c r="J580" s="28"/>
      <c r="L580" s="115"/>
    </row>
    <row r="581" spans="1:12" s="13" customFormat="1" x14ac:dyDescent="0.2">
      <c r="A581" s="68"/>
      <c r="B581" s="31"/>
      <c r="C581" s="28"/>
      <c r="F581" s="103"/>
      <c r="G581" s="109"/>
      <c r="H581" s="28"/>
      <c r="I581" s="28"/>
      <c r="J581" s="28"/>
      <c r="L581" s="115"/>
    </row>
    <row r="582" spans="1:12" s="13" customFormat="1" x14ac:dyDescent="0.2">
      <c r="A582" s="68"/>
      <c r="B582" s="31"/>
      <c r="C582" s="28"/>
      <c r="F582" s="103"/>
      <c r="G582" s="109"/>
      <c r="H582" s="28"/>
      <c r="I582" s="28"/>
      <c r="J582" s="28"/>
      <c r="L582" s="115"/>
    </row>
    <row r="583" spans="1:12" s="13" customFormat="1" x14ac:dyDescent="0.2">
      <c r="A583" s="68"/>
      <c r="B583" s="31"/>
      <c r="C583" s="28"/>
      <c r="F583" s="103"/>
      <c r="G583" s="109"/>
      <c r="H583" s="28"/>
      <c r="I583" s="28"/>
      <c r="J583" s="28"/>
      <c r="L583" s="115"/>
    </row>
    <row r="584" spans="1:12" s="13" customFormat="1" x14ac:dyDescent="0.2">
      <c r="A584" s="68"/>
      <c r="B584" s="31"/>
      <c r="C584" s="28"/>
      <c r="F584" s="103"/>
      <c r="G584" s="109"/>
      <c r="H584" s="28"/>
      <c r="I584" s="28"/>
      <c r="J584" s="28"/>
      <c r="L584" s="115"/>
    </row>
    <row r="585" spans="1:12" s="13" customFormat="1" x14ac:dyDescent="0.2">
      <c r="A585" s="68"/>
      <c r="B585" s="31"/>
      <c r="C585" s="28"/>
      <c r="F585" s="103"/>
      <c r="G585" s="109"/>
      <c r="H585" s="28"/>
      <c r="I585" s="28"/>
      <c r="J585" s="28"/>
      <c r="L585" s="115"/>
    </row>
    <row r="586" spans="1:12" s="13" customFormat="1" x14ac:dyDescent="0.2">
      <c r="A586" s="68"/>
      <c r="B586" s="31"/>
      <c r="C586" s="28"/>
      <c r="F586" s="103"/>
      <c r="G586" s="109"/>
      <c r="H586" s="28"/>
      <c r="I586" s="28"/>
      <c r="J586" s="28"/>
      <c r="L586" s="115"/>
    </row>
    <row r="587" spans="1:12" s="13" customFormat="1" x14ac:dyDescent="0.2">
      <c r="A587" s="68"/>
      <c r="B587" s="31"/>
      <c r="C587" s="28"/>
      <c r="F587" s="103"/>
      <c r="G587" s="109"/>
      <c r="H587" s="28"/>
      <c r="I587" s="28"/>
      <c r="J587" s="28"/>
      <c r="L587" s="115"/>
    </row>
    <row r="588" spans="1:12" s="13" customFormat="1" x14ac:dyDescent="0.2">
      <c r="A588" s="68"/>
      <c r="B588" s="31"/>
      <c r="C588" s="28"/>
      <c r="F588" s="103"/>
      <c r="G588" s="109"/>
      <c r="H588" s="28"/>
      <c r="I588" s="28"/>
      <c r="J588" s="28"/>
      <c r="L588" s="115"/>
    </row>
    <row r="589" spans="1:12" s="13" customFormat="1" x14ac:dyDescent="0.2">
      <c r="A589" s="68"/>
      <c r="B589" s="31"/>
      <c r="C589" s="28"/>
      <c r="F589" s="103"/>
      <c r="G589" s="109"/>
      <c r="H589" s="28"/>
      <c r="I589" s="28"/>
      <c r="J589" s="28"/>
      <c r="L589" s="115"/>
    </row>
  </sheetData>
  <sheetProtection algorithmName="SHA-512" hashValue="tUW8maTw68bDZM8GRs6h2bbPpBVgNtoWqZs8JC/GA5e0wIbjDRHax7Usw5LemOSE86I5E83w41DcbMz8dqi7uQ==" saltValue="eADqclRuzLwoihmbuCEsFA==" spinCount="100000" sheet="1" selectLockedCells="1"/>
  <mergeCells count="77">
    <mergeCell ref="B5:D5"/>
    <mergeCell ref="E5:F5"/>
    <mergeCell ref="A2:F2"/>
    <mergeCell ref="B3:D3"/>
    <mergeCell ref="E3:F3"/>
    <mergeCell ref="B4:D4"/>
    <mergeCell ref="E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33:D33"/>
    <mergeCell ref="E33:F33"/>
    <mergeCell ref="B113:E113"/>
    <mergeCell ref="B114:E114"/>
    <mergeCell ref="B37:D37"/>
    <mergeCell ref="E37:F37"/>
    <mergeCell ref="B35:D35"/>
    <mergeCell ref="E35:F35"/>
    <mergeCell ref="B41:E41"/>
    <mergeCell ref="B74:E74"/>
    <mergeCell ref="B36:D36"/>
    <mergeCell ref="E36:F36"/>
    <mergeCell ref="G143:K143"/>
    <mergeCell ref="G186:K186"/>
    <mergeCell ref="B30:D30"/>
    <mergeCell ref="E30:F30"/>
    <mergeCell ref="B27:D27"/>
    <mergeCell ref="E27:F27"/>
    <mergeCell ref="B28:D28"/>
    <mergeCell ref="E28:F28"/>
    <mergeCell ref="B29:D29"/>
    <mergeCell ref="E29:F29"/>
    <mergeCell ref="B34:D34"/>
    <mergeCell ref="E34:F34"/>
    <mergeCell ref="B31:D31"/>
    <mergeCell ref="E31:F31"/>
    <mergeCell ref="B32:D32"/>
    <mergeCell ref="E32:F32"/>
  </mergeCells>
  <dataValidations count="1">
    <dataValidation type="custom" allowBlank="1" showInputMessage="1" showErrorMessage="1" errorTitle="Preverite vnos" error="Ceno je potrebno vnesti na dve decimalni mesti" sqref="E43:E67 E69:E70 E76:E93 E98:E109 E117:E147 E152:E164 E169:E187 E192:E201">
      <formula1>E43=ROUND(E43,2)</formula1>
    </dataValidation>
  </dataValidations>
  <printOptions horizontalCentered="1"/>
  <pageMargins left="0.98425196850393704" right="0.59055118110236227" top="0.98425196850393704" bottom="0.98425196850393704" header="0" footer="0"/>
  <pageSetup paperSize="9" scale="61" fitToHeight="0" orientation="portrait" verticalDpi="300" r:id="rId1"/>
  <headerFooter alignWithMargins="0"/>
  <rowBreaks count="5" manualBreakCount="5">
    <brk id="37" max="6" man="1"/>
    <brk id="72" max="6" man="1"/>
    <brk id="111" max="6" man="1"/>
    <brk id="166" max="6" man="1"/>
    <brk id="18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6"/>
  <sheetViews>
    <sheetView view="pageBreakPreview" topLeftCell="A42" zoomScaleNormal="100" zoomScaleSheetLayoutView="100" workbookViewId="0">
      <selection activeCell="E53" sqref="E53"/>
    </sheetView>
  </sheetViews>
  <sheetFormatPr defaultRowHeight="12.75" x14ac:dyDescent="0.2"/>
  <cols>
    <col min="1" max="1" width="10.7109375" style="68" customWidth="1"/>
    <col min="2" max="2" width="45.7109375" style="31" customWidth="1"/>
    <col min="3" max="3" width="15.7109375" style="28" customWidth="1"/>
    <col min="4" max="5" width="15.7109375" style="13" customWidth="1"/>
    <col min="6" max="6" width="20.7109375" style="103" customWidth="1"/>
    <col min="7" max="7" width="14.28515625" style="109" bestFit="1" customWidth="1"/>
    <col min="8" max="11" width="9.140625" style="28"/>
    <col min="12" max="12" width="9.140625" style="127"/>
    <col min="13" max="16384" width="9.140625" style="28"/>
  </cols>
  <sheetData>
    <row r="1" spans="1:12" ht="26.25" customHeight="1" x14ac:dyDescent="0.2">
      <c r="A1" s="32"/>
      <c r="E1" s="33"/>
      <c r="F1" s="107"/>
    </row>
    <row r="2" spans="1:12" ht="55.15" customHeight="1" x14ac:dyDescent="0.2">
      <c r="A2" s="165" t="s">
        <v>351</v>
      </c>
      <c r="B2" s="165"/>
      <c r="C2" s="165"/>
      <c r="D2" s="165"/>
      <c r="E2" s="165"/>
      <c r="F2" s="165"/>
    </row>
    <row r="3" spans="1:12" ht="32.25" customHeight="1" x14ac:dyDescent="0.2">
      <c r="A3" s="26"/>
      <c r="B3" s="161"/>
      <c r="C3" s="161"/>
      <c r="D3" s="161"/>
      <c r="E3" s="178"/>
      <c r="F3" s="178"/>
    </row>
    <row r="4" spans="1:12" s="35" customFormat="1" ht="45" customHeight="1" x14ac:dyDescent="0.25">
      <c r="A4" s="34"/>
      <c r="B4" s="164" t="s">
        <v>332</v>
      </c>
      <c r="C4" s="164"/>
      <c r="D4" s="164"/>
      <c r="E4" s="179"/>
      <c r="F4" s="179"/>
      <c r="G4" s="110"/>
      <c r="L4" s="129"/>
    </row>
    <row r="5" spans="1:12" x14ac:dyDescent="0.2">
      <c r="A5" s="26"/>
      <c r="B5" s="161"/>
      <c r="C5" s="161"/>
      <c r="D5" s="161"/>
      <c r="E5" s="178"/>
      <c r="F5" s="178"/>
    </row>
    <row r="6" spans="1:12" x14ac:dyDescent="0.2">
      <c r="A6" s="26"/>
      <c r="B6" s="163"/>
      <c r="C6" s="161"/>
      <c r="D6" s="161"/>
      <c r="E6" s="178"/>
      <c r="F6" s="178"/>
    </row>
    <row r="7" spans="1:12" x14ac:dyDescent="0.2">
      <c r="A7" s="26"/>
      <c r="B7" s="161"/>
      <c r="C7" s="161"/>
      <c r="D7" s="161"/>
      <c r="E7" s="178"/>
      <c r="F7" s="178"/>
    </row>
    <row r="8" spans="1:12" ht="15" x14ac:dyDescent="0.2">
      <c r="A8" s="26"/>
      <c r="B8" s="164" t="s">
        <v>252</v>
      </c>
      <c r="C8" s="164"/>
      <c r="D8" s="164"/>
      <c r="E8" s="178"/>
      <c r="F8" s="178"/>
    </row>
    <row r="9" spans="1:12" x14ac:dyDescent="0.2">
      <c r="A9" s="26"/>
      <c r="B9" s="161"/>
      <c r="C9" s="161"/>
      <c r="D9" s="161"/>
      <c r="E9" s="178"/>
      <c r="F9" s="178"/>
    </row>
    <row r="10" spans="1:12" x14ac:dyDescent="0.2">
      <c r="A10" s="26"/>
      <c r="B10" s="161"/>
      <c r="C10" s="161"/>
      <c r="D10" s="161"/>
      <c r="E10" s="178"/>
      <c r="F10" s="178"/>
    </row>
    <row r="11" spans="1:12" x14ac:dyDescent="0.2">
      <c r="A11" s="26"/>
      <c r="B11" s="161"/>
      <c r="C11" s="161"/>
      <c r="D11" s="161"/>
      <c r="E11" s="178"/>
      <c r="F11" s="178"/>
    </row>
    <row r="12" spans="1:12" x14ac:dyDescent="0.2">
      <c r="A12" s="26"/>
      <c r="B12" s="161"/>
      <c r="C12" s="161"/>
      <c r="D12" s="161"/>
      <c r="E12" s="178"/>
      <c r="F12" s="178"/>
    </row>
    <row r="13" spans="1:12" s="29" customFormat="1" ht="15" x14ac:dyDescent="0.2">
      <c r="A13" s="19" t="s">
        <v>32</v>
      </c>
      <c r="B13" s="160" t="s">
        <v>31</v>
      </c>
      <c r="C13" s="160"/>
      <c r="D13" s="160"/>
      <c r="E13" s="153">
        <f>F42</f>
        <v>0</v>
      </c>
      <c r="F13" s="153"/>
      <c r="G13" s="111"/>
      <c r="L13" s="130"/>
    </row>
    <row r="14" spans="1:12" s="29" customFormat="1" ht="15" x14ac:dyDescent="0.2">
      <c r="A14" s="19"/>
      <c r="B14" s="161"/>
      <c r="C14" s="161"/>
      <c r="D14" s="161"/>
      <c r="E14" s="153"/>
      <c r="F14" s="153"/>
      <c r="G14" s="111"/>
      <c r="L14" s="130"/>
    </row>
    <row r="15" spans="1:12" s="29" customFormat="1" ht="15" x14ac:dyDescent="0.2">
      <c r="A15" s="19" t="s">
        <v>33</v>
      </c>
      <c r="B15" s="160" t="s">
        <v>35</v>
      </c>
      <c r="C15" s="160"/>
      <c r="D15" s="160"/>
      <c r="E15" s="153">
        <f>F56</f>
        <v>0</v>
      </c>
      <c r="F15" s="153"/>
      <c r="G15" s="111"/>
      <c r="L15" s="130"/>
    </row>
    <row r="16" spans="1:12" s="29" customFormat="1" ht="15" x14ac:dyDescent="0.2">
      <c r="A16" s="19"/>
      <c r="B16" s="161"/>
      <c r="C16" s="161"/>
      <c r="D16" s="161"/>
      <c r="E16" s="153"/>
      <c r="F16" s="153"/>
      <c r="G16" s="111"/>
      <c r="L16" s="130"/>
    </row>
    <row r="17" spans="1:12" s="29" customFormat="1" ht="15" x14ac:dyDescent="0.2">
      <c r="A17" s="19" t="s">
        <v>34</v>
      </c>
      <c r="B17" s="160" t="s">
        <v>36</v>
      </c>
      <c r="C17" s="160"/>
      <c r="D17" s="160"/>
      <c r="E17" s="153">
        <f>F72</f>
        <v>0</v>
      </c>
      <c r="F17" s="153"/>
      <c r="G17" s="111"/>
      <c r="L17" s="130"/>
    </row>
    <row r="18" spans="1:12" s="29" customFormat="1" ht="15" x14ac:dyDescent="0.2">
      <c r="A18" s="19"/>
      <c r="B18" s="161"/>
      <c r="C18" s="161"/>
      <c r="D18" s="161"/>
      <c r="E18" s="153"/>
      <c r="F18" s="153"/>
      <c r="G18" s="111"/>
      <c r="L18" s="130"/>
    </row>
    <row r="19" spans="1:12" s="29" customFormat="1" ht="15" x14ac:dyDescent="0.2">
      <c r="A19" s="19" t="s">
        <v>5</v>
      </c>
      <c r="B19" s="160" t="s">
        <v>6</v>
      </c>
      <c r="C19" s="160"/>
      <c r="D19" s="160"/>
      <c r="E19" s="153">
        <f>F78</f>
        <v>0</v>
      </c>
      <c r="F19" s="153"/>
      <c r="G19" s="111"/>
      <c r="L19" s="130"/>
    </row>
    <row r="20" spans="1:12" s="29" customFormat="1" ht="15" x14ac:dyDescent="0.2">
      <c r="A20" s="19"/>
      <c r="B20" s="161"/>
      <c r="C20" s="161"/>
      <c r="D20" s="161"/>
      <c r="E20" s="153"/>
      <c r="F20" s="153"/>
      <c r="G20" s="111"/>
      <c r="L20" s="130"/>
    </row>
    <row r="21" spans="1:12" s="29" customFormat="1" ht="15" x14ac:dyDescent="0.2">
      <c r="A21" s="19" t="s">
        <v>53</v>
      </c>
      <c r="B21" s="160" t="s">
        <v>27</v>
      </c>
      <c r="C21" s="160"/>
      <c r="D21" s="160"/>
      <c r="E21" s="153">
        <f>F86</f>
        <v>0</v>
      </c>
      <c r="F21" s="153"/>
      <c r="G21" s="111"/>
      <c r="L21" s="130"/>
    </row>
    <row r="22" spans="1:12" s="29" customFormat="1" ht="15" x14ac:dyDescent="0.2">
      <c r="A22" s="37"/>
      <c r="B22" s="182"/>
      <c r="C22" s="182"/>
      <c r="D22" s="182"/>
      <c r="E22" s="183"/>
      <c r="F22" s="183"/>
      <c r="G22" s="111"/>
      <c r="L22" s="130"/>
    </row>
    <row r="23" spans="1:12" s="29" customFormat="1" ht="15" x14ac:dyDescent="0.2">
      <c r="A23" s="19" t="s">
        <v>7</v>
      </c>
      <c r="B23" s="176" t="s">
        <v>9</v>
      </c>
      <c r="C23" s="176"/>
      <c r="D23" s="176"/>
      <c r="E23" s="177">
        <f>F99</f>
        <v>0</v>
      </c>
      <c r="F23" s="177"/>
      <c r="G23" s="111"/>
      <c r="L23" s="130"/>
    </row>
    <row r="24" spans="1:12" s="29" customFormat="1" ht="15" x14ac:dyDescent="0.2">
      <c r="A24" s="19"/>
      <c r="B24" s="160"/>
      <c r="C24" s="160"/>
      <c r="D24" s="160"/>
      <c r="E24" s="153"/>
      <c r="F24" s="153"/>
      <c r="G24" s="111"/>
      <c r="L24" s="130"/>
    </row>
    <row r="25" spans="1:12" s="29" customFormat="1" ht="15" x14ac:dyDescent="0.2">
      <c r="A25" s="8"/>
      <c r="B25" s="148" t="s">
        <v>39</v>
      </c>
      <c r="C25" s="148"/>
      <c r="D25" s="148"/>
      <c r="E25" s="159">
        <f>SUM(E13:F23)</f>
        <v>0</v>
      </c>
      <c r="F25" s="159"/>
      <c r="G25" s="116"/>
      <c r="L25" s="130"/>
    </row>
    <row r="26" spans="1:12" s="29" customFormat="1" ht="15" x14ac:dyDescent="0.2">
      <c r="A26" s="8"/>
      <c r="B26" s="148"/>
      <c r="C26" s="149"/>
      <c r="D26" s="149"/>
      <c r="E26" s="159"/>
      <c r="F26" s="169"/>
      <c r="G26" s="111"/>
      <c r="L26" s="130"/>
    </row>
    <row r="27" spans="1:12" s="29" customFormat="1" ht="15" x14ac:dyDescent="0.2">
      <c r="A27" s="19"/>
      <c r="B27" s="152" t="s">
        <v>337</v>
      </c>
      <c r="C27" s="149"/>
      <c r="D27" s="149"/>
      <c r="E27" s="153">
        <f>E25*10%</f>
        <v>0</v>
      </c>
      <c r="F27" s="169"/>
      <c r="G27" s="111"/>
      <c r="L27" s="130"/>
    </row>
    <row r="28" spans="1:12" s="29" customFormat="1" ht="15" x14ac:dyDescent="0.2">
      <c r="A28" s="19"/>
      <c r="B28" s="152"/>
      <c r="C28" s="149"/>
      <c r="D28" s="149"/>
      <c r="E28" s="153"/>
      <c r="F28" s="169"/>
      <c r="G28" s="111"/>
      <c r="L28" s="130"/>
    </row>
    <row r="29" spans="1:12" s="30" customFormat="1" ht="15" x14ac:dyDescent="0.2">
      <c r="A29" s="8"/>
      <c r="B29" s="148" t="s">
        <v>335</v>
      </c>
      <c r="C29" s="149"/>
      <c r="D29" s="149"/>
      <c r="E29" s="159">
        <f>E25+E27</f>
        <v>0</v>
      </c>
      <c r="F29" s="169"/>
      <c r="G29" s="117"/>
      <c r="L29" s="131"/>
    </row>
    <row r="30" spans="1:12" s="29" customFormat="1" ht="15" x14ac:dyDescent="0.2">
      <c r="A30" s="8"/>
      <c r="B30" s="148"/>
      <c r="C30" s="149"/>
      <c r="D30" s="149"/>
      <c r="E30" s="159"/>
      <c r="F30" s="169"/>
      <c r="G30" s="111"/>
      <c r="L30" s="130"/>
    </row>
    <row r="31" spans="1:12" s="29" customFormat="1" ht="15" x14ac:dyDescent="0.2">
      <c r="A31" s="19"/>
      <c r="B31" s="152" t="s">
        <v>325</v>
      </c>
      <c r="C31" s="152"/>
      <c r="D31" s="152"/>
      <c r="E31" s="153">
        <f>E29*22%</f>
        <v>0</v>
      </c>
      <c r="F31" s="153"/>
      <c r="G31" s="111"/>
      <c r="L31" s="130"/>
    </row>
    <row r="32" spans="1:12" s="29" customFormat="1" ht="15" x14ac:dyDescent="0.2">
      <c r="A32" s="19"/>
      <c r="B32" s="156"/>
      <c r="C32" s="156"/>
      <c r="D32" s="156"/>
      <c r="E32" s="170"/>
      <c r="F32" s="170"/>
      <c r="G32" s="111"/>
      <c r="L32" s="130"/>
    </row>
    <row r="33" spans="1:12" s="29" customFormat="1" ht="25.5" x14ac:dyDescent="0.35">
      <c r="A33" s="8"/>
      <c r="B33" s="154" t="s">
        <v>336</v>
      </c>
      <c r="C33" s="154"/>
      <c r="D33" s="154"/>
      <c r="E33" s="155">
        <f>SUM(E29:F31)</f>
        <v>0</v>
      </c>
      <c r="F33" s="155"/>
      <c r="G33" s="111"/>
      <c r="L33" s="130"/>
    </row>
    <row r="34" spans="1:12" s="29" customFormat="1" ht="15" x14ac:dyDescent="0.2">
      <c r="A34" s="8"/>
      <c r="B34" s="180"/>
      <c r="C34" s="180"/>
      <c r="D34" s="180"/>
      <c r="E34" s="181"/>
      <c r="F34" s="181"/>
      <c r="G34" s="111"/>
      <c r="L34" s="130"/>
    </row>
    <row r="35" spans="1:12" s="30" customFormat="1" ht="15" x14ac:dyDescent="0.2">
      <c r="A35" s="8"/>
      <c r="B35" s="180"/>
      <c r="C35" s="180"/>
      <c r="D35" s="180"/>
      <c r="E35" s="181"/>
      <c r="F35" s="181"/>
      <c r="G35" s="111"/>
      <c r="L35" s="131"/>
    </row>
    <row r="36" spans="1:12" s="30" customFormat="1" ht="15" x14ac:dyDescent="0.2">
      <c r="A36" s="38" t="s">
        <v>10</v>
      </c>
      <c r="B36" s="39" t="s">
        <v>12</v>
      </c>
      <c r="C36" s="40" t="s">
        <v>324</v>
      </c>
      <c r="D36" s="41" t="s">
        <v>13</v>
      </c>
      <c r="E36" s="41" t="s">
        <v>323</v>
      </c>
      <c r="F36" s="108" t="s">
        <v>322</v>
      </c>
      <c r="G36" s="111"/>
      <c r="L36" s="131"/>
    </row>
    <row r="37" spans="1:12" s="46" customFormat="1" ht="15" x14ac:dyDescent="0.2">
      <c r="A37" s="42"/>
      <c r="B37" s="43"/>
      <c r="C37" s="44"/>
      <c r="D37" s="45"/>
      <c r="E37" s="45"/>
      <c r="F37" s="101"/>
      <c r="G37" s="111"/>
      <c r="L37" s="132"/>
    </row>
    <row r="38" spans="1:12" s="46" customFormat="1" ht="15" customHeight="1" x14ac:dyDescent="0.2">
      <c r="A38" s="47" t="s">
        <v>32</v>
      </c>
      <c r="B38" s="43" t="s">
        <v>26</v>
      </c>
      <c r="C38" s="44"/>
      <c r="D38" s="48"/>
      <c r="E38" s="45"/>
      <c r="F38" s="101"/>
      <c r="G38" s="112"/>
      <c r="L38" s="132"/>
    </row>
    <row r="39" spans="1:12" s="46" customFormat="1" ht="25.5" customHeight="1" x14ac:dyDescent="0.2">
      <c r="A39" s="47"/>
      <c r="B39" s="171" t="s">
        <v>43</v>
      </c>
      <c r="C39" s="172"/>
      <c r="D39" s="172"/>
      <c r="E39" s="172"/>
      <c r="F39" s="101"/>
      <c r="G39" s="114"/>
      <c r="L39" s="132"/>
    </row>
    <row r="40" spans="1:12" s="46" customFormat="1" x14ac:dyDescent="0.2">
      <c r="A40" s="47"/>
      <c r="B40" s="43"/>
      <c r="C40" s="44"/>
      <c r="D40" s="48"/>
      <c r="E40" s="45"/>
      <c r="F40" s="101"/>
      <c r="G40" s="114"/>
      <c r="L40" s="132"/>
    </row>
    <row r="41" spans="1:12" s="46" customFormat="1" ht="15" customHeight="1" x14ac:dyDescent="0.2">
      <c r="A41" s="2" t="s">
        <v>253</v>
      </c>
      <c r="B41" s="21" t="s">
        <v>254</v>
      </c>
      <c r="C41" s="5" t="s">
        <v>21</v>
      </c>
      <c r="D41" s="13">
        <v>0</v>
      </c>
      <c r="E41" s="147"/>
      <c r="F41" s="102">
        <f t="shared" ref="F41" si="0">ROUND(D41*E41,2)</f>
        <v>0</v>
      </c>
      <c r="G41" s="114"/>
      <c r="L41" s="132"/>
    </row>
    <row r="42" spans="1:12" x14ac:dyDescent="0.2">
      <c r="A42" s="128"/>
      <c r="B42" s="49" t="s">
        <v>0</v>
      </c>
      <c r="C42" s="44"/>
      <c r="D42" s="50"/>
      <c r="E42" s="45"/>
      <c r="F42" s="101">
        <f>SUM(F41:F41)</f>
        <v>0</v>
      </c>
      <c r="G42" s="114"/>
    </row>
    <row r="43" spans="1:12" x14ac:dyDescent="0.2">
      <c r="A43" s="128"/>
      <c r="C43" s="4"/>
      <c r="D43" s="22"/>
      <c r="G43" s="114"/>
    </row>
    <row r="44" spans="1:12" ht="15" customHeight="1" x14ac:dyDescent="0.2">
      <c r="A44" s="38" t="s">
        <v>33</v>
      </c>
      <c r="B44" s="51" t="s">
        <v>37</v>
      </c>
      <c r="C44" s="44"/>
      <c r="D44" s="50"/>
      <c r="E44" s="45"/>
      <c r="F44" s="101"/>
      <c r="G44" s="114"/>
    </row>
    <row r="45" spans="1:12" ht="27" customHeight="1" x14ac:dyDescent="0.2">
      <c r="A45" s="47"/>
      <c r="B45" s="171" t="s">
        <v>44</v>
      </c>
      <c r="C45" s="172"/>
      <c r="D45" s="172"/>
      <c r="E45" s="172"/>
      <c r="F45" s="101"/>
      <c r="G45" s="114"/>
    </row>
    <row r="46" spans="1:12" ht="15" customHeight="1" x14ac:dyDescent="0.2">
      <c r="A46" s="47"/>
      <c r="B46" s="43"/>
      <c r="C46" s="44"/>
      <c r="D46" s="48"/>
      <c r="E46" s="45"/>
      <c r="F46" s="101"/>
      <c r="G46" s="114"/>
    </row>
    <row r="47" spans="1:12" s="46" customFormat="1" ht="25.5" x14ac:dyDescent="0.2">
      <c r="A47" s="2" t="s">
        <v>45</v>
      </c>
      <c r="B47" s="3" t="s">
        <v>398</v>
      </c>
      <c r="C47" s="5" t="s">
        <v>67</v>
      </c>
      <c r="D47" s="20">
        <v>537</v>
      </c>
      <c r="E47" s="147"/>
      <c r="F47" s="102">
        <f t="shared" ref="F47:F55" si="1">ROUND(D47*E47,2)</f>
        <v>0</v>
      </c>
      <c r="G47" s="125"/>
      <c r="L47" s="132"/>
    </row>
    <row r="48" spans="1:12" ht="25.5" x14ac:dyDescent="0.2">
      <c r="A48" s="2" t="s">
        <v>93</v>
      </c>
      <c r="B48" s="3" t="s">
        <v>399</v>
      </c>
      <c r="C48" s="5" t="s">
        <v>67</v>
      </c>
      <c r="D48" s="13">
        <v>2310</v>
      </c>
      <c r="E48" s="147"/>
      <c r="F48" s="102">
        <f t="shared" si="1"/>
        <v>0</v>
      </c>
      <c r="G48" s="125"/>
    </row>
    <row r="49" spans="1:7" ht="25.5" x14ac:dyDescent="0.2">
      <c r="A49" s="2" t="s">
        <v>147</v>
      </c>
      <c r="B49" s="3" t="s">
        <v>400</v>
      </c>
      <c r="C49" s="5" t="s">
        <v>67</v>
      </c>
      <c r="D49" s="20">
        <v>991</v>
      </c>
      <c r="E49" s="147"/>
      <c r="F49" s="102">
        <f t="shared" si="1"/>
        <v>0</v>
      </c>
      <c r="G49" s="125"/>
    </row>
    <row r="50" spans="1:7" ht="27.95" customHeight="1" x14ac:dyDescent="0.2">
      <c r="A50" s="2" t="s">
        <v>40</v>
      </c>
      <c r="B50" s="17" t="s">
        <v>401</v>
      </c>
      <c r="C50" s="5" t="s">
        <v>88</v>
      </c>
      <c r="D50" s="13">
        <v>2756</v>
      </c>
      <c r="E50" s="147"/>
      <c r="F50" s="102">
        <f t="shared" si="1"/>
        <v>0</v>
      </c>
      <c r="G50" s="125"/>
    </row>
    <row r="51" spans="1:7" ht="25.5" x14ac:dyDescent="0.2">
      <c r="A51" s="2" t="s">
        <v>181</v>
      </c>
      <c r="B51" s="17" t="s">
        <v>357</v>
      </c>
      <c r="C51" s="5" t="s">
        <v>88</v>
      </c>
      <c r="D51" s="20">
        <v>2756</v>
      </c>
      <c r="E51" s="147"/>
      <c r="F51" s="102">
        <f t="shared" si="1"/>
        <v>0</v>
      </c>
      <c r="G51" s="114"/>
    </row>
    <row r="52" spans="1:7" ht="38.25" x14ac:dyDescent="0.2">
      <c r="A52" s="2" t="s">
        <v>83</v>
      </c>
      <c r="B52" s="17" t="s">
        <v>359</v>
      </c>
      <c r="C52" s="5" t="s">
        <v>67</v>
      </c>
      <c r="D52" s="20">
        <v>1241</v>
      </c>
      <c r="E52" s="147"/>
      <c r="F52" s="102">
        <f t="shared" si="1"/>
        <v>0</v>
      </c>
      <c r="G52" s="114"/>
    </row>
    <row r="53" spans="1:7" ht="25.5" x14ac:dyDescent="0.2">
      <c r="A53" s="2" t="s">
        <v>46</v>
      </c>
      <c r="B53" s="15" t="s">
        <v>61</v>
      </c>
      <c r="C53" s="5" t="s">
        <v>88</v>
      </c>
      <c r="D53" s="20">
        <v>893</v>
      </c>
      <c r="E53" s="147"/>
      <c r="F53" s="102">
        <f t="shared" si="1"/>
        <v>0</v>
      </c>
      <c r="G53" s="114"/>
    </row>
    <row r="54" spans="1:7" ht="25.5" x14ac:dyDescent="0.2">
      <c r="A54" s="2" t="s">
        <v>221</v>
      </c>
      <c r="B54" s="15" t="s">
        <v>222</v>
      </c>
      <c r="C54" s="5" t="s">
        <v>88</v>
      </c>
      <c r="D54" s="20">
        <v>66</v>
      </c>
      <c r="E54" s="147"/>
      <c r="F54" s="102">
        <f t="shared" si="1"/>
        <v>0</v>
      </c>
      <c r="G54" s="114"/>
    </row>
    <row r="55" spans="1:7" ht="14.25" x14ac:dyDescent="0.2">
      <c r="A55" s="2" t="s">
        <v>47</v>
      </c>
      <c r="B55" s="15" t="s">
        <v>48</v>
      </c>
      <c r="C55" s="5" t="s">
        <v>88</v>
      </c>
      <c r="D55" s="20">
        <v>959</v>
      </c>
      <c r="E55" s="147"/>
      <c r="F55" s="102">
        <f t="shared" si="1"/>
        <v>0</v>
      </c>
      <c r="G55" s="114"/>
    </row>
    <row r="56" spans="1:7" ht="12.75" customHeight="1" x14ac:dyDescent="0.2">
      <c r="A56" s="53"/>
      <c r="B56" s="54" t="s">
        <v>1</v>
      </c>
      <c r="C56" s="44"/>
      <c r="D56" s="50"/>
      <c r="E56" s="45"/>
      <c r="F56" s="101">
        <f>SUM(F47:F55)</f>
        <v>0</v>
      </c>
      <c r="G56" s="114"/>
    </row>
    <row r="57" spans="1:7" x14ac:dyDescent="0.2">
      <c r="A57" s="53"/>
      <c r="B57" s="54"/>
      <c r="C57" s="44"/>
      <c r="D57" s="50"/>
      <c r="E57" s="45"/>
      <c r="F57" s="101"/>
      <c r="G57" s="114"/>
    </row>
    <row r="58" spans="1:7" ht="15" customHeight="1" x14ac:dyDescent="0.2">
      <c r="A58" s="47" t="s">
        <v>34</v>
      </c>
      <c r="B58" s="43" t="s">
        <v>42</v>
      </c>
      <c r="C58" s="44"/>
      <c r="D58" s="50"/>
      <c r="E58" s="45"/>
      <c r="F58" s="101"/>
      <c r="G58" s="114"/>
    </row>
    <row r="59" spans="1:7" x14ac:dyDescent="0.2">
      <c r="A59" s="2"/>
      <c r="B59" s="18"/>
      <c r="C59" s="5"/>
      <c r="D59" s="23"/>
      <c r="F59" s="102"/>
      <c r="G59" s="114"/>
    </row>
    <row r="60" spans="1:7" ht="26.65" customHeight="1" x14ac:dyDescent="0.2">
      <c r="A60" s="2" t="s">
        <v>98</v>
      </c>
      <c r="B60" s="18" t="s">
        <v>388</v>
      </c>
      <c r="C60" s="5" t="s">
        <v>67</v>
      </c>
      <c r="D60" s="13">
        <v>1041</v>
      </c>
      <c r="E60" s="147"/>
      <c r="F60" s="102">
        <f t="shared" ref="F60:F71" si="2">ROUND(D60*E60,2)</f>
        <v>0</v>
      </c>
      <c r="G60" s="125"/>
    </row>
    <row r="61" spans="1:7" ht="25.5" x14ac:dyDescent="0.2">
      <c r="A61" s="2" t="s">
        <v>183</v>
      </c>
      <c r="B61" s="17" t="s">
        <v>389</v>
      </c>
      <c r="C61" s="5" t="s">
        <v>67</v>
      </c>
      <c r="D61" s="13">
        <v>138</v>
      </c>
      <c r="E61" s="147"/>
      <c r="F61" s="102">
        <f t="shared" si="2"/>
        <v>0</v>
      </c>
      <c r="G61" s="125"/>
    </row>
    <row r="62" spans="1:7" ht="33" customHeight="1" x14ac:dyDescent="0.2">
      <c r="A62" s="2" t="s">
        <v>149</v>
      </c>
      <c r="B62" s="17" t="s">
        <v>402</v>
      </c>
      <c r="C62" s="5" t="s">
        <v>88</v>
      </c>
      <c r="D62" s="13">
        <v>1878</v>
      </c>
      <c r="E62" s="147"/>
      <c r="F62" s="102">
        <f t="shared" si="2"/>
        <v>0</v>
      </c>
      <c r="G62" s="125"/>
    </row>
    <row r="63" spans="1:7" ht="41.25" customHeight="1" x14ac:dyDescent="0.2">
      <c r="A63" s="14" t="s">
        <v>148</v>
      </c>
      <c r="B63" s="17" t="s">
        <v>403</v>
      </c>
      <c r="C63" s="5" t="s">
        <v>88</v>
      </c>
      <c r="D63" s="20">
        <v>1878</v>
      </c>
      <c r="E63" s="147"/>
      <c r="F63" s="102">
        <f t="shared" si="2"/>
        <v>0</v>
      </c>
      <c r="G63" s="125"/>
    </row>
    <row r="64" spans="1:7" ht="39" customHeight="1" x14ac:dyDescent="0.2">
      <c r="A64" s="2" t="s">
        <v>150</v>
      </c>
      <c r="B64" s="17" t="s">
        <v>416</v>
      </c>
      <c r="C64" s="5" t="s">
        <v>88</v>
      </c>
      <c r="D64" s="20">
        <v>415</v>
      </c>
      <c r="E64" s="147"/>
      <c r="F64" s="102">
        <f t="shared" si="2"/>
        <v>0</v>
      </c>
      <c r="G64" s="125"/>
    </row>
    <row r="65" spans="1:12" ht="38.25" x14ac:dyDescent="0.2">
      <c r="A65" s="14" t="s">
        <v>117</v>
      </c>
      <c r="B65" s="16" t="s">
        <v>404</v>
      </c>
      <c r="C65" s="5" t="s">
        <v>85</v>
      </c>
      <c r="D65" s="20">
        <v>272</v>
      </c>
      <c r="E65" s="147"/>
      <c r="F65" s="102">
        <f t="shared" si="2"/>
        <v>0</v>
      </c>
      <c r="G65" s="125"/>
    </row>
    <row r="66" spans="1:12" ht="25.5" x14ac:dyDescent="0.2">
      <c r="A66" s="14" t="s">
        <v>118</v>
      </c>
      <c r="B66" s="17" t="s">
        <v>392</v>
      </c>
      <c r="C66" s="5" t="s">
        <v>88</v>
      </c>
      <c r="D66" s="20">
        <v>1878</v>
      </c>
      <c r="E66" s="147"/>
      <c r="F66" s="102">
        <f t="shared" si="2"/>
        <v>0</v>
      </c>
      <c r="G66" s="125"/>
    </row>
    <row r="67" spans="1:12" ht="39.950000000000003" customHeight="1" x14ac:dyDescent="0.2">
      <c r="A67" s="2" t="s">
        <v>95</v>
      </c>
      <c r="B67" s="17" t="s">
        <v>87</v>
      </c>
      <c r="C67" s="5" t="s">
        <v>85</v>
      </c>
      <c r="D67" s="13">
        <v>144</v>
      </c>
      <c r="E67" s="147"/>
      <c r="F67" s="102">
        <f t="shared" si="2"/>
        <v>0</v>
      </c>
      <c r="G67" s="114"/>
    </row>
    <row r="68" spans="1:12" ht="38.25" x14ac:dyDescent="0.2">
      <c r="A68" s="2" t="s">
        <v>62</v>
      </c>
      <c r="B68" s="17" t="s">
        <v>65</v>
      </c>
      <c r="C68" s="5" t="s">
        <v>85</v>
      </c>
      <c r="D68" s="13">
        <v>65</v>
      </c>
      <c r="E68" s="147"/>
      <c r="F68" s="102">
        <f t="shared" si="2"/>
        <v>0</v>
      </c>
      <c r="G68" s="114"/>
    </row>
    <row r="69" spans="1:12" ht="38.25" x14ac:dyDescent="0.2">
      <c r="A69" s="2" t="s">
        <v>96</v>
      </c>
      <c r="B69" s="17" t="s">
        <v>97</v>
      </c>
      <c r="C69" s="5" t="s">
        <v>85</v>
      </c>
      <c r="D69" s="13">
        <v>80</v>
      </c>
      <c r="E69" s="147"/>
      <c r="F69" s="102">
        <f t="shared" si="2"/>
        <v>0</v>
      </c>
      <c r="G69" s="114"/>
    </row>
    <row r="70" spans="1:12" ht="27" customHeight="1" x14ac:dyDescent="0.2">
      <c r="A70" s="2" t="s">
        <v>63</v>
      </c>
      <c r="B70" s="17" t="s">
        <v>64</v>
      </c>
      <c r="C70" s="5" t="s">
        <v>85</v>
      </c>
      <c r="D70" s="13">
        <v>290</v>
      </c>
      <c r="E70" s="147"/>
      <c r="F70" s="102">
        <f t="shared" si="2"/>
        <v>0</v>
      </c>
      <c r="G70" s="114"/>
    </row>
    <row r="71" spans="1:12" ht="25.5" x14ac:dyDescent="0.2">
      <c r="A71" s="2" t="s">
        <v>84</v>
      </c>
      <c r="B71" s="17" t="s">
        <v>408</v>
      </c>
      <c r="C71" s="5" t="s">
        <v>88</v>
      </c>
      <c r="D71" s="13">
        <v>145</v>
      </c>
      <c r="E71" s="147"/>
      <c r="F71" s="102">
        <f t="shared" si="2"/>
        <v>0</v>
      </c>
      <c r="G71" s="125"/>
    </row>
    <row r="72" spans="1:12" s="46" customFormat="1" ht="15" customHeight="1" x14ac:dyDescent="0.2">
      <c r="A72" s="47"/>
      <c r="B72" s="54" t="s">
        <v>2</v>
      </c>
      <c r="C72" s="44"/>
      <c r="D72" s="50"/>
      <c r="E72" s="45"/>
      <c r="F72" s="101">
        <f>SUM(F60:F71)</f>
        <v>0</v>
      </c>
      <c r="G72" s="114"/>
      <c r="L72" s="132"/>
    </row>
    <row r="73" spans="1:12" ht="12.75" customHeight="1" x14ac:dyDescent="0.2">
      <c r="A73" s="47"/>
      <c r="B73" s="43"/>
      <c r="C73" s="44"/>
      <c r="D73" s="50"/>
      <c r="E73" s="45"/>
      <c r="F73" s="101"/>
      <c r="G73" s="114"/>
    </row>
    <row r="74" spans="1:12" ht="15" customHeight="1" x14ac:dyDescent="0.2">
      <c r="A74" s="47" t="s">
        <v>5</v>
      </c>
      <c r="B74" s="43" t="s">
        <v>28</v>
      </c>
      <c r="C74" s="44"/>
      <c r="D74" s="50"/>
      <c r="E74" s="45"/>
      <c r="F74" s="101"/>
      <c r="G74" s="114"/>
    </row>
    <row r="75" spans="1:12" ht="30" customHeight="1" x14ac:dyDescent="0.2">
      <c r="A75" s="47"/>
      <c r="B75" s="171" t="s">
        <v>49</v>
      </c>
      <c r="C75" s="172"/>
      <c r="D75" s="172"/>
      <c r="E75" s="172"/>
      <c r="F75" s="101"/>
      <c r="G75" s="114"/>
    </row>
    <row r="76" spans="1:12" ht="12.75" customHeight="1" x14ac:dyDescent="0.2">
      <c r="A76" s="47"/>
      <c r="B76" s="43"/>
      <c r="C76" s="55"/>
      <c r="D76" s="56"/>
      <c r="E76" s="56"/>
      <c r="F76" s="101"/>
      <c r="G76" s="114"/>
    </row>
    <row r="77" spans="1:12" x14ac:dyDescent="0.2">
      <c r="A77" s="57" t="s">
        <v>69</v>
      </c>
      <c r="B77" s="58" t="s">
        <v>255</v>
      </c>
      <c r="C77" s="27" t="s">
        <v>21</v>
      </c>
      <c r="D77" s="20">
        <v>0</v>
      </c>
      <c r="E77" s="147"/>
      <c r="F77" s="102">
        <f t="shared" ref="F77" si="3">ROUND(D77*E77,2)</f>
        <v>0</v>
      </c>
      <c r="G77" s="114"/>
    </row>
    <row r="78" spans="1:12" x14ac:dyDescent="0.2">
      <c r="A78" s="57"/>
      <c r="B78" s="54" t="s">
        <v>144</v>
      </c>
      <c r="C78" s="27"/>
      <c r="F78" s="101">
        <f>SUM(F77)</f>
        <v>0</v>
      </c>
      <c r="G78" s="114"/>
    </row>
    <row r="79" spans="1:12" x14ac:dyDescent="0.2">
      <c r="A79" s="57"/>
      <c r="B79" s="43"/>
      <c r="C79" s="27"/>
      <c r="G79" s="114"/>
    </row>
    <row r="80" spans="1:12" ht="15" customHeight="1" x14ac:dyDescent="0.2">
      <c r="A80" s="7" t="s">
        <v>53</v>
      </c>
      <c r="B80" s="43" t="s">
        <v>29</v>
      </c>
      <c r="C80" s="59"/>
      <c r="D80" s="60"/>
      <c r="E80" s="45"/>
      <c r="F80" s="101"/>
      <c r="G80" s="114"/>
    </row>
    <row r="81" spans="1:7" ht="15" customHeight="1" x14ac:dyDescent="0.2">
      <c r="A81" s="7"/>
      <c r="B81" s="43"/>
      <c r="C81" s="59"/>
      <c r="D81" s="60"/>
      <c r="E81" s="45"/>
      <c r="F81" s="101"/>
      <c r="G81" s="114"/>
    </row>
    <row r="82" spans="1:7" ht="63.75" x14ac:dyDescent="0.2">
      <c r="A82" s="2" t="s">
        <v>81</v>
      </c>
      <c r="B82" s="16" t="s">
        <v>122</v>
      </c>
      <c r="C82" s="11" t="s">
        <v>88</v>
      </c>
      <c r="D82" s="20">
        <v>80</v>
      </c>
      <c r="E82" s="147"/>
      <c r="F82" s="102">
        <f t="shared" ref="F82:F85" si="4">ROUND(D82*E82,2)</f>
        <v>0</v>
      </c>
      <c r="G82" s="114"/>
    </row>
    <row r="83" spans="1:7" ht="43.5" customHeight="1" x14ac:dyDescent="0.2">
      <c r="A83" s="2" t="s">
        <v>256</v>
      </c>
      <c r="B83" s="61" t="s">
        <v>257</v>
      </c>
      <c r="C83" s="11" t="s">
        <v>21</v>
      </c>
      <c r="D83" s="20">
        <v>45</v>
      </c>
      <c r="E83" s="147"/>
      <c r="F83" s="102">
        <f t="shared" si="4"/>
        <v>0</v>
      </c>
      <c r="G83" s="125"/>
    </row>
    <row r="84" spans="1:7" ht="63.75" x14ac:dyDescent="0.2">
      <c r="A84" s="2" t="s">
        <v>258</v>
      </c>
      <c r="B84" s="16" t="s">
        <v>259</v>
      </c>
      <c r="C84" s="69" t="s">
        <v>85</v>
      </c>
      <c r="D84" s="20">
        <v>1305</v>
      </c>
      <c r="E84" s="147"/>
      <c r="F84" s="102">
        <f t="shared" si="4"/>
        <v>0</v>
      </c>
      <c r="G84" s="125"/>
    </row>
    <row r="85" spans="1:7" ht="69.95" customHeight="1" x14ac:dyDescent="0.2">
      <c r="A85" s="2" t="s">
        <v>154</v>
      </c>
      <c r="B85" s="16" t="s">
        <v>262</v>
      </c>
      <c r="C85" s="11" t="s">
        <v>88</v>
      </c>
      <c r="D85" s="20">
        <v>55</v>
      </c>
      <c r="E85" s="147"/>
      <c r="F85" s="102">
        <f t="shared" si="4"/>
        <v>0</v>
      </c>
      <c r="G85" s="125"/>
    </row>
    <row r="86" spans="1:7" x14ac:dyDescent="0.2">
      <c r="A86" s="10"/>
      <c r="B86" s="62" t="s">
        <v>3</v>
      </c>
      <c r="C86" s="62"/>
      <c r="D86" s="9"/>
      <c r="E86" s="9"/>
      <c r="F86" s="105">
        <f>SUM(F82:F85)</f>
        <v>0</v>
      </c>
      <c r="G86" s="114"/>
    </row>
    <row r="87" spans="1:7" x14ac:dyDescent="0.2">
      <c r="A87" s="2"/>
      <c r="B87" s="54"/>
      <c r="C87" s="44"/>
      <c r="D87" s="63"/>
      <c r="E87" s="45"/>
      <c r="F87" s="101"/>
      <c r="G87" s="114"/>
    </row>
    <row r="88" spans="1:7" ht="12" customHeight="1" x14ac:dyDescent="0.2">
      <c r="A88" s="47" t="s">
        <v>7</v>
      </c>
      <c r="B88" s="43" t="s">
        <v>30</v>
      </c>
      <c r="C88" s="44"/>
      <c r="D88" s="24"/>
      <c r="E88" s="45"/>
      <c r="F88" s="101"/>
      <c r="G88" s="114"/>
    </row>
    <row r="89" spans="1:7" ht="12" customHeight="1" x14ac:dyDescent="0.2">
      <c r="A89" s="47"/>
      <c r="B89" s="43"/>
      <c r="C89" s="44"/>
      <c r="D89" s="24"/>
      <c r="E89" s="45"/>
      <c r="F89" s="101"/>
      <c r="G89" s="114"/>
    </row>
    <row r="90" spans="1:7" x14ac:dyDescent="0.2">
      <c r="A90" s="2" t="s">
        <v>160</v>
      </c>
      <c r="B90" s="3" t="s">
        <v>11</v>
      </c>
      <c r="C90" s="5" t="s">
        <v>38</v>
      </c>
      <c r="D90" s="6">
        <v>50</v>
      </c>
      <c r="E90" s="147"/>
      <c r="F90" s="102">
        <f t="shared" ref="F90:F98" si="5">ROUND(D90*E90,2)</f>
        <v>0</v>
      </c>
      <c r="G90" s="114"/>
    </row>
    <row r="91" spans="1:7" ht="12" customHeight="1" x14ac:dyDescent="0.2">
      <c r="A91" s="2" t="s">
        <v>161</v>
      </c>
      <c r="B91" s="3" t="s">
        <v>123</v>
      </c>
      <c r="C91" s="5" t="s">
        <v>38</v>
      </c>
      <c r="D91" s="6">
        <v>20</v>
      </c>
      <c r="E91" s="147"/>
      <c r="F91" s="102">
        <f t="shared" si="5"/>
        <v>0</v>
      </c>
      <c r="G91" s="114"/>
    </row>
    <row r="92" spans="1:7" ht="12" customHeight="1" x14ac:dyDescent="0.2">
      <c r="A92" s="2" t="s">
        <v>232</v>
      </c>
      <c r="B92" s="3" t="s">
        <v>233</v>
      </c>
      <c r="C92" s="5" t="s">
        <v>38</v>
      </c>
      <c r="D92" s="6">
        <v>20</v>
      </c>
      <c r="E92" s="147"/>
      <c r="F92" s="102">
        <f t="shared" si="5"/>
        <v>0</v>
      </c>
      <c r="G92" s="114"/>
    </row>
    <row r="93" spans="1:7" ht="12" customHeight="1" x14ac:dyDescent="0.2">
      <c r="A93" s="2" t="s">
        <v>157</v>
      </c>
      <c r="B93" s="3" t="s">
        <v>235</v>
      </c>
      <c r="C93" s="5" t="s">
        <v>38</v>
      </c>
      <c r="D93" s="6">
        <v>40</v>
      </c>
      <c r="E93" s="147"/>
      <c r="F93" s="102">
        <f t="shared" si="5"/>
        <v>0</v>
      </c>
      <c r="G93" s="114"/>
    </row>
    <row r="94" spans="1:7" ht="12" customHeight="1" x14ac:dyDescent="0.2">
      <c r="A94" s="2" t="s">
        <v>70</v>
      </c>
      <c r="B94" s="3" t="s">
        <v>158</v>
      </c>
      <c r="C94" s="5" t="s">
        <v>38</v>
      </c>
      <c r="D94" s="6">
        <v>20</v>
      </c>
      <c r="E94" s="147"/>
      <c r="F94" s="102">
        <f t="shared" si="5"/>
        <v>0</v>
      </c>
      <c r="G94" s="114"/>
    </row>
    <row r="95" spans="1:7" ht="38.25" x14ac:dyDescent="0.2">
      <c r="A95" s="2" t="s">
        <v>234</v>
      </c>
      <c r="B95" s="3" t="s">
        <v>366</v>
      </c>
      <c r="C95" s="5" t="s">
        <v>21</v>
      </c>
      <c r="D95" s="6">
        <v>0</v>
      </c>
      <c r="E95" s="147"/>
      <c r="F95" s="102">
        <f t="shared" si="5"/>
        <v>0</v>
      </c>
      <c r="G95" s="114"/>
    </row>
    <row r="96" spans="1:7" ht="25.5" x14ac:dyDescent="0.2">
      <c r="A96" s="2" t="s">
        <v>236</v>
      </c>
      <c r="B96" s="3" t="s">
        <v>367</v>
      </c>
      <c r="C96" s="5" t="s">
        <v>21</v>
      </c>
      <c r="D96" s="6">
        <v>0</v>
      </c>
      <c r="E96" s="147"/>
      <c r="F96" s="102">
        <f t="shared" si="5"/>
        <v>0</v>
      </c>
      <c r="G96" s="114"/>
    </row>
    <row r="97" spans="1:12" ht="25.5" x14ac:dyDescent="0.2">
      <c r="A97" s="2" t="s">
        <v>268</v>
      </c>
      <c r="B97" s="3" t="s">
        <v>260</v>
      </c>
      <c r="C97" s="5" t="s">
        <v>21</v>
      </c>
      <c r="D97" s="6">
        <v>0</v>
      </c>
      <c r="E97" s="147"/>
      <c r="F97" s="102">
        <f t="shared" si="5"/>
        <v>0</v>
      </c>
      <c r="G97" s="114"/>
    </row>
    <row r="98" spans="1:12" ht="25.5" x14ac:dyDescent="0.2">
      <c r="A98" s="2" t="s">
        <v>270</v>
      </c>
      <c r="B98" s="3" t="s">
        <v>261</v>
      </c>
      <c r="C98" s="5" t="s">
        <v>21</v>
      </c>
      <c r="D98" s="6">
        <v>0</v>
      </c>
      <c r="E98" s="147"/>
      <c r="F98" s="102">
        <f t="shared" si="5"/>
        <v>0</v>
      </c>
      <c r="G98" s="114"/>
    </row>
    <row r="99" spans="1:12" x14ac:dyDescent="0.2">
      <c r="A99" s="2"/>
      <c r="B99" s="54" t="s">
        <v>4</v>
      </c>
      <c r="C99" s="44"/>
      <c r="D99" s="24"/>
      <c r="E99" s="45"/>
      <c r="F99" s="101">
        <f>SUM(F90:F98)</f>
        <v>0</v>
      </c>
      <c r="G99" s="114"/>
    </row>
    <row r="100" spans="1:12" x14ac:dyDescent="0.2">
      <c r="A100" s="2"/>
      <c r="B100" s="54"/>
      <c r="C100" s="44"/>
      <c r="D100" s="24"/>
      <c r="E100" s="45"/>
      <c r="F100" s="101"/>
      <c r="G100" s="114"/>
    </row>
    <row r="101" spans="1:12" s="13" customFormat="1" x14ac:dyDescent="0.2">
      <c r="A101" s="2"/>
      <c r="B101" s="31"/>
      <c r="C101" s="28"/>
      <c r="D101" s="64"/>
      <c r="F101" s="103"/>
      <c r="G101" s="114"/>
      <c r="L101" s="115"/>
    </row>
    <row r="102" spans="1:12" s="13" customFormat="1" ht="51" x14ac:dyDescent="0.2">
      <c r="A102" s="2"/>
      <c r="B102" s="65" t="str">
        <f>B4</f>
        <v>Rekonstrukcija regionalne ceste R3-702/2704 Trbonje - Vuhred od km 8+390 do km 10+140 in izgradnja hodnika za pešce od km 8+390 do km 10+140 v naselju Sv. Vid</v>
      </c>
      <c r="C102" s="65"/>
      <c r="D102" s="66"/>
      <c r="E102" s="67"/>
      <c r="F102" s="106">
        <f>SUM(F42+F56+F72+F78+F106+F86+F99)</f>
        <v>0</v>
      </c>
      <c r="G102" s="115"/>
      <c r="L102" s="115"/>
    </row>
    <row r="103" spans="1:12" s="13" customFormat="1" x14ac:dyDescent="0.2">
      <c r="A103" s="2"/>
      <c r="B103" s="31"/>
      <c r="C103" s="28"/>
      <c r="F103" s="103"/>
      <c r="G103" s="109"/>
      <c r="L103" s="115"/>
    </row>
    <row r="104" spans="1:12" s="13" customFormat="1" x14ac:dyDescent="0.2">
      <c r="A104" s="2"/>
      <c r="B104" s="31"/>
      <c r="C104" s="28"/>
      <c r="F104" s="103"/>
      <c r="G104" s="109"/>
      <c r="L104" s="115"/>
    </row>
    <row r="105" spans="1:12" s="13" customFormat="1" x14ac:dyDescent="0.2">
      <c r="A105" s="68"/>
      <c r="B105" s="31"/>
      <c r="C105" s="28"/>
      <c r="F105" s="103"/>
      <c r="G105" s="109"/>
      <c r="L105" s="115"/>
    </row>
    <row r="106" spans="1:12" s="13" customFormat="1" x14ac:dyDescent="0.2">
      <c r="A106" s="68"/>
      <c r="B106" s="31"/>
      <c r="C106" s="28"/>
      <c r="F106" s="103"/>
      <c r="G106" s="109"/>
      <c r="L106" s="115"/>
    </row>
    <row r="107" spans="1:12" s="13" customFormat="1" x14ac:dyDescent="0.2">
      <c r="A107" s="68"/>
      <c r="B107" s="31"/>
      <c r="C107" s="28"/>
      <c r="F107" s="103"/>
      <c r="G107" s="109"/>
      <c r="L107" s="115"/>
    </row>
    <row r="108" spans="1:12" s="13" customFormat="1" x14ac:dyDescent="0.2">
      <c r="A108" s="68"/>
      <c r="B108" s="31"/>
      <c r="C108" s="28"/>
      <c r="F108" s="103"/>
      <c r="G108" s="109"/>
      <c r="L108" s="115"/>
    </row>
    <row r="109" spans="1:12" s="13" customFormat="1" x14ac:dyDescent="0.2">
      <c r="A109" s="68"/>
      <c r="B109" s="31"/>
      <c r="C109" s="28"/>
      <c r="F109" s="103"/>
      <c r="G109" s="109"/>
      <c r="L109" s="115"/>
    </row>
    <row r="110" spans="1:12" s="13" customFormat="1" x14ac:dyDescent="0.2">
      <c r="A110" s="68"/>
      <c r="B110" s="31"/>
      <c r="C110" s="28"/>
      <c r="F110" s="103"/>
      <c r="G110" s="109"/>
      <c r="L110" s="115"/>
    </row>
    <row r="111" spans="1:12" s="13" customFormat="1" x14ac:dyDescent="0.2">
      <c r="A111" s="68"/>
      <c r="B111" s="31"/>
      <c r="C111" s="28"/>
      <c r="F111" s="103"/>
      <c r="G111" s="109"/>
      <c r="L111" s="115"/>
    </row>
    <row r="112" spans="1:12" s="13" customFormat="1" x14ac:dyDescent="0.2">
      <c r="A112" s="68"/>
      <c r="B112" s="31"/>
      <c r="C112" s="28"/>
      <c r="F112" s="103"/>
      <c r="G112" s="114"/>
      <c r="L112" s="115"/>
    </row>
    <row r="113" spans="1:12" s="13" customFormat="1" x14ac:dyDescent="0.2">
      <c r="A113" s="68"/>
      <c r="B113" s="31"/>
      <c r="C113" s="28"/>
      <c r="F113" s="103"/>
      <c r="G113" s="109"/>
      <c r="L113" s="115"/>
    </row>
    <row r="114" spans="1:12" s="13" customFormat="1" x14ac:dyDescent="0.2">
      <c r="A114" s="68"/>
      <c r="B114" s="31"/>
      <c r="C114" s="28"/>
      <c r="F114" s="103"/>
      <c r="G114" s="109"/>
      <c r="L114" s="115"/>
    </row>
    <row r="115" spans="1:12" s="13" customFormat="1" x14ac:dyDescent="0.2">
      <c r="A115" s="68"/>
      <c r="B115" s="31"/>
      <c r="C115" s="28"/>
      <c r="F115" s="103"/>
      <c r="G115" s="109"/>
      <c r="L115" s="115"/>
    </row>
    <row r="116" spans="1:12" s="13" customFormat="1" x14ac:dyDescent="0.2">
      <c r="A116" s="68"/>
      <c r="B116" s="31"/>
      <c r="C116" s="28"/>
      <c r="F116" s="103"/>
      <c r="G116" s="109"/>
      <c r="L116" s="115"/>
    </row>
    <row r="117" spans="1:12" s="13" customFormat="1" x14ac:dyDescent="0.2">
      <c r="A117" s="68"/>
      <c r="B117" s="31"/>
      <c r="C117" s="28"/>
      <c r="F117" s="103"/>
      <c r="G117" s="109"/>
      <c r="L117" s="115"/>
    </row>
    <row r="118" spans="1:12" s="13" customFormat="1" x14ac:dyDescent="0.2">
      <c r="A118" s="68"/>
      <c r="B118" s="31"/>
      <c r="C118" s="28"/>
      <c r="F118" s="103"/>
      <c r="G118" s="109"/>
      <c r="L118" s="115"/>
    </row>
    <row r="119" spans="1:12" s="13" customFormat="1" x14ac:dyDescent="0.2">
      <c r="A119" s="68"/>
      <c r="B119" s="31"/>
      <c r="C119" s="28"/>
      <c r="F119" s="103"/>
      <c r="G119" s="109"/>
      <c r="L119" s="115"/>
    </row>
    <row r="120" spans="1:12" s="13" customFormat="1" x14ac:dyDescent="0.2">
      <c r="A120" s="68"/>
      <c r="B120" s="31"/>
      <c r="C120" s="28"/>
      <c r="F120" s="103"/>
      <c r="G120" s="109"/>
      <c r="L120" s="115"/>
    </row>
    <row r="121" spans="1:12" s="13" customFormat="1" x14ac:dyDescent="0.2">
      <c r="A121" s="68"/>
      <c r="B121" s="31"/>
      <c r="C121" s="28"/>
      <c r="F121" s="103"/>
      <c r="G121" s="109"/>
      <c r="L121" s="115"/>
    </row>
    <row r="122" spans="1:12" s="13" customFormat="1" x14ac:dyDescent="0.2">
      <c r="A122" s="68"/>
      <c r="B122" s="31"/>
      <c r="C122" s="28"/>
      <c r="F122" s="103"/>
      <c r="G122" s="109"/>
      <c r="L122" s="115"/>
    </row>
    <row r="123" spans="1:12" s="13" customFormat="1" x14ac:dyDescent="0.2">
      <c r="A123" s="68"/>
      <c r="B123" s="31"/>
      <c r="C123" s="28"/>
      <c r="F123" s="103"/>
      <c r="G123" s="109"/>
      <c r="L123" s="115"/>
    </row>
    <row r="124" spans="1:12" s="13" customFormat="1" x14ac:dyDescent="0.2">
      <c r="A124" s="68"/>
      <c r="B124" s="31"/>
      <c r="C124" s="28"/>
      <c r="F124" s="103"/>
      <c r="G124" s="109"/>
      <c r="L124" s="115"/>
    </row>
    <row r="125" spans="1:12" s="13" customFormat="1" x14ac:dyDescent="0.2">
      <c r="A125" s="68"/>
      <c r="B125" s="31"/>
      <c r="C125" s="28"/>
      <c r="F125" s="103"/>
      <c r="G125" s="109"/>
      <c r="L125" s="115"/>
    </row>
    <row r="126" spans="1:12" s="13" customFormat="1" x14ac:dyDescent="0.2">
      <c r="A126" s="68"/>
      <c r="B126" s="31"/>
      <c r="C126" s="28"/>
      <c r="F126" s="103"/>
      <c r="G126" s="109"/>
      <c r="L126" s="115"/>
    </row>
    <row r="127" spans="1:12" s="13" customFormat="1" x14ac:dyDescent="0.2">
      <c r="A127" s="68"/>
      <c r="B127" s="31"/>
      <c r="C127" s="28"/>
      <c r="F127" s="103"/>
      <c r="G127" s="109"/>
      <c r="L127" s="115"/>
    </row>
    <row r="128" spans="1:12" s="13" customFormat="1" x14ac:dyDescent="0.2">
      <c r="A128" s="68"/>
      <c r="B128" s="31"/>
      <c r="C128" s="28"/>
      <c r="F128" s="103"/>
      <c r="G128" s="109"/>
      <c r="L128" s="115"/>
    </row>
    <row r="129" spans="1:12" s="13" customFormat="1" x14ac:dyDescent="0.2">
      <c r="A129" s="68"/>
      <c r="B129" s="31"/>
      <c r="C129" s="28"/>
      <c r="F129" s="103"/>
      <c r="G129" s="109"/>
      <c r="L129" s="115"/>
    </row>
    <row r="130" spans="1:12" s="13" customFormat="1" x14ac:dyDescent="0.2">
      <c r="A130" s="68"/>
      <c r="B130" s="31"/>
      <c r="C130" s="28"/>
      <c r="F130" s="103"/>
      <c r="G130" s="109"/>
      <c r="L130" s="115"/>
    </row>
    <row r="131" spans="1:12" s="13" customFormat="1" x14ac:dyDescent="0.2">
      <c r="A131" s="68"/>
      <c r="B131" s="31"/>
      <c r="C131" s="28"/>
      <c r="F131" s="103"/>
      <c r="G131" s="109"/>
      <c r="L131" s="115"/>
    </row>
    <row r="132" spans="1:12" s="13" customFormat="1" x14ac:dyDescent="0.2">
      <c r="A132" s="68"/>
      <c r="B132" s="31"/>
      <c r="C132" s="28"/>
      <c r="F132" s="103"/>
      <c r="G132" s="109"/>
      <c r="L132" s="115"/>
    </row>
    <row r="133" spans="1:12" s="13" customFormat="1" x14ac:dyDescent="0.2">
      <c r="A133" s="68"/>
      <c r="B133" s="31"/>
      <c r="C133" s="28"/>
      <c r="F133" s="103"/>
      <c r="G133" s="109"/>
      <c r="L133" s="115"/>
    </row>
    <row r="134" spans="1:12" s="13" customFormat="1" x14ac:dyDescent="0.2">
      <c r="A134" s="68"/>
      <c r="B134" s="31"/>
      <c r="C134" s="28"/>
      <c r="F134" s="103"/>
      <c r="G134" s="109"/>
      <c r="L134" s="115"/>
    </row>
    <row r="135" spans="1:12" s="13" customFormat="1" x14ac:dyDescent="0.2">
      <c r="A135" s="68"/>
      <c r="B135" s="31"/>
      <c r="C135" s="28"/>
      <c r="F135" s="103"/>
      <c r="G135" s="109"/>
      <c r="L135" s="115"/>
    </row>
    <row r="136" spans="1:12" s="13" customFormat="1" x14ac:dyDescent="0.2">
      <c r="A136" s="68"/>
      <c r="B136" s="31"/>
      <c r="C136" s="28"/>
      <c r="F136" s="103"/>
      <c r="G136" s="109"/>
      <c r="L136" s="115"/>
    </row>
    <row r="137" spans="1:12" s="13" customFormat="1" x14ac:dyDescent="0.2">
      <c r="A137" s="68"/>
      <c r="B137" s="31"/>
      <c r="C137" s="28"/>
      <c r="F137" s="103"/>
      <c r="G137" s="109"/>
      <c r="L137" s="115"/>
    </row>
    <row r="138" spans="1:12" s="13" customFormat="1" x14ac:dyDescent="0.2">
      <c r="A138" s="68"/>
      <c r="B138" s="31"/>
      <c r="C138" s="28"/>
      <c r="F138" s="103"/>
      <c r="G138" s="109"/>
      <c r="L138" s="115"/>
    </row>
    <row r="139" spans="1:12" s="13" customFormat="1" x14ac:dyDescent="0.2">
      <c r="A139" s="68"/>
      <c r="B139" s="31"/>
      <c r="C139" s="28"/>
      <c r="F139" s="103"/>
      <c r="G139" s="109"/>
      <c r="L139" s="115"/>
    </row>
    <row r="140" spans="1:12" s="13" customFormat="1" x14ac:dyDescent="0.2">
      <c r="A140" s="68"/>
      <c r="B140" s="31"/>
      <c r="C140" s="28"/>
      <c r="F140" s="103"/>
      <c r="G140" s="109"/>
      <c r="L140" s="115"/>
    </row>
    <row r="141" spans="1:12" s="13" customFormat="1" x14ac:dyDescent="0.2">
      <c r="A141" s="68"/>
      <c r="B141" s="31"/>
      <c r="C141" s="28"/>
      <c r="F141" s="103"/>
      <c r="G141" s="109"/>
      <c r="L141" s="115"/>
    </row>
    <row r="142" spans="1:12" s="13" customFormat="1" x14ac:dyDescent="0.2">
      <c r="A142" s="68"/>
      <c r="B142" s="31"/>
      <c r="C142" s="28"/>
      <c r="F142" s="103"/>
      <c r="G142" s="109"/>
      <c r="L142" s="115"/>
    </row>
    <row r="143" spans="1:12" s="13" customFormat="1" x14ac:dyDescent="0.2">
      <c r="A143" s="68"/>
      <c r="B143" s="31"/>
      <c r="C143" s="28"/>
      <c r="F143" s="103"/>
      <c r="G143" s="109"/>
      <c r="L143" s="115"/>
    </row>
    <row r="144" spans="1:12" s="13" customFormat="1" x14ac:dyDescent="0.2">
      <c r="A144" s="68"/>
      <c r="B144" s="31"/>
      <c r="C144" s="28"/>
      <c r="F144" s="103"/>
      <c r="G144" s="109"/>
      <c r="L144" s="115"/>
    </row>
    <row r="145" spans="1:12" s="13" customFormat="1" x14ac:dyDescent="0.2">
      <c r="A145" s="68"/>
      <c r="B145" s="31"/>
      <c r="C145" s="28"/>
      <c r="F145" s="103"/>
      <c r="G145" s="109"/>
      <c r="L145" s="115"/>
    </row>
    <row r="146" spans="1:12" s="13" customFormat="1" x14ac:dyDescent="0.2">
      <c r="A146" s="68"/>
      <c r="B146" s="31"/>
      <c r="C146" s="28"/>
      <c r="F146" s="103"/>
      <c r="G146" s="109"/>
      <c r="L146" s="115"/>
    </row>
    <row r="147" spans="1:12" s="13" customFormat="1" x14ac:dyDescent="0.2">
      <c r="A147" s="68"/>
      <c r="B147" s="31"/>
      <c r="C147" s="28"/>
      <c r="F147" s="103"/>
      <c r="G147" s="109"/>
      <c r="L147" s="115"/>
    </row>
    <row r="148" spans="1:12" s="13" customFormat="1" x14ac:dyDescent="0.2">
      <c r="A148" s="68"/>
      <c r="B148" s="31"/>
      <c r="C148" s="28"/>
      <c r="F148" s="103"/>
      <c r="G148" s="109"/>
      <c r="L148" s="115"/>
    </row>
    <row r="149" spans="1:12" s="13" customFormat="1" x14ac:dyDescent="0.2">
      <c r="A149" s="68"/>
      <c r="B149" s="31"/>
      <c r="C149" s="28"/>
      <c r="F149" s="103"/>
      <c r="G149" s="109"/>
      <c r="L149" s="115"/>
    </row>
    <row r="150" spans="1:12" s="13" customFormat="1" x14ac:dyDescent="0.2">
      <c r="A150" s="68"/>
      <c r="B150" s="31"/>
      <c r="C150" s="28"/>
      <c r="F150" s="103"/>
      <c r="G150" s="109"/>
      <c r="L150" s="115"/>
    </row>
    <row r="151" spans="1:12" s="13" customFormat="1" x14ac:dyDescent="0.2">
      <c r="A151" s="68"/>
      <c r="B151" s="31"/>
      <c r="C151" s="28"/>
      <c r="F151" s="103"/>
      <c r="G151" s="109"/>
      <c r="L151" s="115"/>
    </row>
    <row r="152" spans="1:12" s="13" customFormat="1" x14ac:dyDescent="0.2">
      <c r="A152" s="68"/>
      <c r="B152" s="31"/>
      <c r="C152" s="28"/>
      <c r="F152" s="103"/>
      <c r="G152" s="109"/>
      <c r="L152" s="115"/>
    </row>
    <row r="153" spans="1:12" s="13" customFormat="1" x14ac:dyDescent="0.2">
      <c r="A153" s="68"/>
      <c r="B153" s="31"/>
      <c r="C153" s="28"/>
      <c r="F153" s="103"/>
      <c r="G153" s="109"/>
      <c r="L153" s="115"/>
    </row>
    <row r="154" spans="1:12" s="13" customFormat="1" x14ac:dyDescent="0.2">
      <c r="A154" s="68"/>
      <c r="B154" s="31"/>
      <c r="C154" s="28"/>
      <c r="F154" s="103"/>
      <c r="G154" s="109"/>
      <c r="L154" s="115"/>
    </row>
    <row r="155" spans="1:12" s="13" customFormat="1" x14ac:dyDescent="0.2">
      <c r="A155" s="68"/>
      <c r="B155" s="31"/>
      <c r="C155" s="28"/>
      <c r="F155" s="103"/>
      <c r="G155" s="109"/>
      <c r="L155" s="115"/>
    </row>
    <row r="156" spans="1:12" s="13" customFormat="1" x14ac:dyDescent="0.2">
      <c r="A156" s="68"/>
      <c r="B156" s="31"/>
      <c r="C156" s="28"/>
      <c r="F156" s="103"/>
      <c r="G156" s="109"/>
      <c r="L156" s="115"/>
    </row>
    <row r="157" spans="1:12" s="13" customFormat="1" x14ac:dyDescent="0.2">
      <c r="A157" s="68"/>
      <c r="B157" s="31"/>
      <c r="C157" s="28"/>
      <c r="F157" s="103"/>
      <c r="G157" s="109"/>
      <c r="L157" s="115"/>
    </row>
    <row r="158" spans="1:12" s="13" customFormat="1" x14ac:dyDescent="0.2">
      <c r="A158" s="68"/>
      <c r="B158" s="31"/>
      <c r="C158" s="28"/>
      <c r="F158" s="103"/>
      <c r="G158" s="109"/>
      <c r="L158" s="115"/>
    </row>
    <row r="159" spans="1:12" s="13" customFormat="1" x14ac:dyDescent="0.2">
      <c r="A159" s="68"/>
      <c r="B159" s="31"/>
      <c r="C159" s="28"/>
      <c r="F159" s="103"/>
      <c r="G159" s="109"/>
      <c r="L159" s="115"/>
    </row>
    <row r="160" spans="1:12" s="13" customFormat="1" x14ac:dyDescent="0.2">
      <c r="A160" s="68"/>
      <c r="B160" s="31"/>
      <c r="C160" s="28"/>
      <c r="F160" s="103"/>
      <c r="G160" s="109"/>
      <c r="L160" s="115"/>
    </row>
    <row r="161" spans="1:12" s="13" customFormat="1" x14ac:dyDescent="0.2">
      <c r="A161" s="68"/>
      <c r="B161" s="31"/>
      <c r="C161" s="28"/>
      <c r="F161" s="103"/>
      <c r="G161" s="109"/>
      <c r="L161" s="115"/>
    </row>
    <row r="162" spans="1:12" s="13" customFormat="1" x14ac:dyDescent="0.2">
      <c r="A162" s="68"/>
      <c r="B162" s="31"/>
      <c r="C162" s="28"/>
      <c r="F162" s="103"/>
      <c r="G162" s="109"/>
      <c r="L162" s="115"/>
    </row>
    <row r="163" spans="1:12" s="13" customFormat="1" x14ac:dyDescent="0.2">
      <c r="A163" s="68"/>
      <c r="B163" s="31"/>
      <c r="C163" s="28"/>
      <c r="F163" s="103"/>
      <c r="G163" s="109"/>
      <c r="L163" s="115"/>
    </row>
    <row r="164" spans="1:12" s="13" customFormat="1" x14ac:dyDescent="0.2">
      <c r="A164" s="68"/>
      <c r="B164" s="31"/>
      <c r="C164" s="28"/>
      <c r="F164" s="103"/>
      <c r="G164" s="109"/>
      <c r="L164" s="115"/>
    </row>
    <row r="165" spans="1:12" s="13" customFormat="1" x14ac:dyDescent="0.2">
      <c r="A165" s="68"/>
      <c r="B165" s="31"/>
      <c r="C165" s="28"/>
      <c r="F165" s="103"/>
      <c r="G165" s="109"/>
      <c r="L165" s="115"/>
    </row>
    <row r="166" spans="1:12" s="13" customFormat="1" x14ac:dyDescent="0.2">
      <c r="A166" s="68"/>
      <c r="B166" s="31"/>
      <c r="C166" s="28"/>
      <c r="F166" s="103"/>
      <c r="G166" s="109"/>
      <c r="L166" s="115"/>
    </row>
    <row r="167" spans="1:12" s="13" customFormat="1" x14ac:dyDescent="0.2">
      <c r="A167" s="68"/>
      <c r="B167" s="31"/>
      <c r="C167" s="28"/>
      <c r="F167" s="103"/>
      <c r="G167" s="109"/>
      <c r="L167" s="115"/>
    </row>
    <row r="168" spans="1:12" s="13" customFormat="1" x14ac:dyDescent="0.2">
      <c r="A168" s="68"/>
      <c r="B168" s="31"/>
      <c r="C168" s="28"/>
      <c r="F168" s="103"/>
      <c r="G168" s="109"/>
      <c r="L168" s="115"/>
    </row>
    <row r="169" spans="1:12" s="13" customFormat="1" x14ac:dyDescent="0.2">
      <c r="A169" s="68"/>
      <c r="B169" s="31"/>
      <c r="C169" s="28"/>
      <c r="F169" s="103"/>
      <c r="G169" s="109"/>
      <c r="L169" s="115"/>
    </row>
    <row r="170" spans="1:12" s="13" customFormat="1" x14ac:dyDescent="0.2">
      <c r="A170" s="68"/>
      <c r="B170" s="31"/>
      <c r="C170" s="28"/>
      <c r="F170" s="103"/>
      <c r="G170" s="109"/>
      <c r="L170" s="115"/>
    </row>
    <row r="171" spans="1:12" s="13" customFormat="1" x14ac:dyDescent="0.2">
      <c r="A171" s="68"/>
      <c r="B171" s="31"/>
      <c r="C171" s="28"/>
      <c r="F171" s="103"/>
      <c r="G171" s="109"/>
      <c r="L171" s="115"/>
    </row>
    <row r="172" spans="1:12" s="13" customFormat="1" x14ac:dyDescent="0.2">
      <c r="A172" s="68"/>
      <c r="B172" s="31"/>
      <c r="C172" s="28"/>
      <c r="F172" s="103"/>
      <c r="G172" s="109"/>
      <c r="L172" s="115"/>
    </row>
    <row r="173" spans="1:12" s="13" customFormat="1" x14ac:dyDescent="0.2">
      <c r="A173" s="68"/>
      <c r="B173" s="31"/>
      <c r="C173" s="28"/>
      <c r="F173" s="103"/>
      <c r="G173" s="109"/>
      <c r="L173" s="115"/>
    </row>
    <row r="174" spans="1:12" s="13" customFormat="1" x14ac:dyDescent="0.2">
      <c r="A174" s="68"/>
      <c r="B174" s="31"/>
      <c r="C174" s="28"/>
      <c r="F174" s="103"/>
      <c r="G174" s="109"/>
      <c r="L174" s="115"/>
    </row>
    <row r="175" spans="1:12" s="13" customFormat="1" x14ac:dyDescent="0.2">
      <c r="A175" s="68"/>
      <c r="B175" s="31"/>
      <c r="C175" s="28"/>
      <c r="F175" s="103"/>
      <c r="G175" s="109"/>
      <c r="L175" s="115"/>
    </row>
    <row r="176" spans="1:12" s="13" customFormat="1" x14ac:dyDescent="0.2">
      <c r="A176" s="68"/>
      <c r="B176" s="31"/>
      <c r="C176" s="28"/>
      <c r="F176" s="103"/>
      <c r="G176" s="109"/>
      <c r="L176" s="115"/>
    </row>
    <row r="177" spans="1:12" s="13" customFormat="1" x14ac:dyDescent="0.2">
      <c r="A177" s="68"/>
      <c r="B177" s="31"/>
      <c r="C177" s="28"/>
      <c r="F177" s="103"/>
      <c r="G177" s="109"/>
      <c r="L177" s="115"/>
    </row>
    <row r="178" spans="1:12" s="13" customFormat="1" x14ac:dyDescent="0.2">
      <c r="A178" s="68"/>
      <c r="B178" s="31"/>
      <c r="C178" s="28"/>
      <c r="F178" s="103"/>
      <c r="G178" s="109"/>
      <c r="L178" s="115"/>
    </row>
    <row r="179" spans="1:12" s="13" customFormat="1" x14ac:dyDescent="0.2">
      <c r="A179" s="68"/>
      <c r="B179" s="31"/>
      <c r="C179" s="28"/>
      <c r="F179" s="103"/>
      <c r="G179" s="109"/>
      <c r="L179" s="115"/>
    </row>
    <row r="180" spans="1:12" s="13" customFormat="1" x14ac:dyDescent="0.2">
      <c r="A180" s="68"/>
      <c r="B180" s="31"/>
      <c r="C180" s="28"/>
      <c r="F180" s="103"/>
      <c r="G180" s="109"/>
      <c r="L180" s="115"/>
    </row>
    <row r="181" spans="1:12" s="13" customFormat="1" x14ac:dyDescent="0.2">
      <c r="A181" s="68"/>
      <c r="B181" s="31"/>
      <c r="C181" s="28"/>
      <c r="F181" s="103"/>
      <c r="G181" s="109"/>
      <c r="L181" s="115"/>
    </row>
    <row r="182" spans="1:12" s="13" customFormat="1" x14ac:dyDescent="0.2">
      <c r="A182" s="68"/>
      <c r="B182" s="31"/>
      <c r="C182" s="28"/>
      <c r="F182" s="103"/>
      <c r="G182" s="109"/>
      <c r="L182" s="115"/>
    </row>
    <row r="183" spans="1:12" s="13" customFormat="1" x14ac:dyDescent="0.2">
      <c r="A183" s="68"/>
      <c r="B183" s="31"/>
      <c r="C183" s="28"/>
      <c r="F183" s="103"/>
      <c r="G183" s="109"/>
      <c r="L183" s="115"/>
    </row>
    <row r="184" spans="1:12" s="13" customFormat="1" x14ac:dyDescent="0.2">
      <c r="A184" s="68"/>
      <c r="B184" s="31"/>
      <c r="C184" s="28"/>
      <c r="F184" s="103"/>
      <c r="G184" s="109"/>
      <c r="L184" s="115"/>
    </row>
    <row r="185" spans="1:12" s="13" customFormat="1" x14ac:dyDescent="0.2">
      <c r="A185" s="68"/>
      <c r="B185" s="31"/>
      <c r="C185" s="28"/>
      <c r="F185" s="103"/>
      <c r="G185" s="109"/>
      <c r="L185" s="115"/>
    </row>
    <row r="186" spans="1:12" s="13" customFormat="1" x14ac:dyDescent="0.2">
      <c r="A186" s="68"/>
      <c r="B186" s="31"/>
      <c r="C186" s="28"/>
      <c r="F186" s="103"/>
      <c r="G186" s="109"/>
      <c r="L186" s="115"/>
    </row>
    <row r="187" spans="1:12" s="13" customFormat="1" x14ac:dyDescent="0.2">
      <c r="A187" s="68"/>
      <c r="B187" s="31"/>
      <c r="C187" s="28"/>
      <c r="F187" s="103"/>
      <c r="G187" s="109"/>
      <c r="L187" s="115"/>
    </row>
    <row r="188" spans="1:12" s="13" customFormat="1" x14ac:dyDescent="0.2">
      <c r="A188" s="68"/>
      <c r="B188" s="31"/>
      <c r="C188" s="28"/>
      <c r="F188" s="103"/>
      <c r="G188" s="109"/>
      <c r="L188" s="115"/>
    </row>
    <row r="189" spans="1:12" s="13" customFormat="1" x14ac:dyDescent="0.2">
      <c r="A189" s="68"/>
      <c r="B189" s="31"/>
      <c r="C189" s="28"/>
      <c r="F189" s="103"/>
      <c r="G189" s="109"/>
      <c r="L189" s="115"/>
    </row>
    <row r="190" spans="1:12" s="13" customFormat="1" x14ac:dyDescent="0.2">
      <c r="A190" s="68"/>
      <c r="B190" s="31"/>
      <c r="C190" s="28"/>
      <c r="F190" s="103"/>
      <c r="G190" s="109"/>
      <c r="L190" s="115"/>
    </row>
    <row r="191" spans="1:12" s="13" customFormat="1" x14ac:dyDescent="0.2">
      <c r="A191" s="68"/>
      <c r="B191" s="31"/>
      <c r="C191" s="28"/>
      <c r="F191" s="103"/>
      <c r="G191" s="109"/>
      <c r="L191" s="115"/>
    </row>
    <row r="192" spans="1:12" s="13" customFormat="1" x14ac:dyDescent="0.2">
      <c r="A192" s="68"/>
      <c r="B192" s="31"/>
      <c r="C192" s="28"/>
      <c r="F192" s="103"/>
      <c r="G192" s="109"/>
      <c r="L192" s="115"/>
    </row>
    <row r="193" spans="1:12" s="13" customFormat="1" x14ac:dyDescent="0.2">
      <c r="A193" s="68"/>
      <c r="B193" s="31"/>
      <c r="C193" s="28"/>
      <c r="F193" s="103"/>
      <c r="G193" s="109"/>
      <c r="L193" s="115"/>
    </row>
    <row r="194" spans="1:12" s="13" customFormat="1" x14ac:dyDescent="0.2">
      <c r="A194" s="68"/>
      <c r="B194" s="31"/>
      <c r="C194" s="28"/>
      <c r="F194" s="103"/>
      <c r="G194" s="109"/>
      <c r="L194" s="115"/>
    </row>
    <row r="195" spans="1:12" s="13" customFormat="1" x14ac:dyDescent="0.2">
      <c r="A195" s="68"/>
      <c r="B195" s="31"/>
      <c r="C195" s="28"/>
      <c r="F195" s="103"/>
      <c r="G195" s="109"/>
      <c r="L195" s="115"/>
    </row>
    <row r="196" spans="1:12" s="13" customFormat="1" x14ac:dyDescent="0.2">
      <c r="A196" s="68"/>
      <c r="B196" s="31"/>
      <c r="C196" s="28"/>
      <c r="F196" s="103"/>
      <c r="G196" s="109"/>
      <c r="L196" s="115"/>
    </row>
    <row r="197" spans="1:12" s="13" customFormat="1" x14ac:dyDescent="0.2">
      <c r="A197" s="68"/>
      <c r="B197" s="31"/>
      <c r="C197" s="28"/>
      <c r="F197" s="103"/>
      <c r="G197" s="109"/>
      <c r="L197" s="115"/>
    </row>
    <row r="198" spans="1:12" s="13" customFormat="1" x14ac:dyDescent="0.2">
      <c r="A198" s="68"/>
      <c r="B198" s="31"/>
      <c r="C198" s="28"/>
      <c r="F198" s="103"/>
      <c r="G198" s="109"/>
      <c r="L198" s="115"/>
    </row>
    <row r="199" spans="1:12" s="13" customFormat="1" x14ac:dyDescent="0.2">
      <c r="A199" s="68"/>
      <c r="B199" s="31"/>
      <c r="C199" s="28"/>
      <c r="F199" s="103"/>
      <c r="G199" s="109"/>
      <c r="L199" s="115"/>
    </row>
    <row r="200" spans="1:12" s="13" customFormat="1" x14ac:dyDescent="0.2">
      <c r="A200" s="68"/>
      <c r="B200" s="31"/>
      <c r="C200" s="28"/>
      <c r="F200" s="103"/>
      <c r="G200" s="109"/>
      <c r="L200" s="115"/>
    </row>
    <row r="201" spans="1:12" s="13" customFormat="1" x14ac:dyDescent="0.2">
      <c r="A201" s="68"/>
      <c r="B201" s="31"/>
      <c r="C201" s="28"/>
      <c r="F201" s="103"/>
      <c r="G201" s="109"/>
      <c r="L201" s="115"/>
    </row>
    <row r="202" spans="1:12" s="13" customFormat="1" x14ac:dyDescent="0.2">
      <c r="A202" s="68"/>
      <c r="B202" s="31"/>
      <c r="C202" s="28"/>
      <c r="F202" s="103"/>
      <c r="G202" s="109"/>
      <c r="L202" s="115"/>
    </row>
    <row r="203" spans="1:12" s="13" customFormat="1" x14ac:dyDescent="0.2">
      <c r="A203" s="68"/>
      <c r="B203" s="31"/>
      <c r="C203" s="28"/>
      <c r="F203" s="103"/>
      <c r="G203" s="109"/>
      <c r="L203" s="115"/>
    </row>
    <row r="204" spans="1:12" s="13" customFormat="1" x14ac:dyDescent="0.2">
      <c r="A204" s="68"/>
      <c r="B204" s="31"/>
      <c r="C204" s="28"/>
      <c r="F204" s="103"/>
      <c r="G204" s="109"/>
      <c r="L204" s="115"/>
    </row>
    <row r="205" spans="1:12" s="13" customFormat="1" x14ac:dyDescent="0.2">
      <c r="A205" s="68"/>
      <c r="B205" s="31"/>
      <c r="C205" s="28"/>
      <c r="F205" s="103"/>
      <c r="G205" s="109"/>
      <c r="L205" s="115"/>
    </row>
    <row r="206" spans="1:12" s="13" customFormat="1" x14ac:dyDescent="0.2">
      <c r="A206" s="68"/>
      <c r="B206" s="31"/>
      <c r="C206" s="28"/>
      <c r="F206" s="103"/>
      <c r="G206" s="109"/>
      <c r="L206" s="115"/>
    </row>
    <row r="207" spans="1:12" s="13" customFormat="1" x14ac:dyDescent="0.2">
      <c r="A207" s="68"/>
      <c r="B207" s="31"/>
      <c r="C207" s="28"/>
      <c r="F207" s="103"/>
      <c r="G207" s="109"/>
      <c r="L207" s="115"/>
    </row>
    <row r="208" spans="1:12" s="13" customFormat="1" x14ac:dyDescent="0.2">
      <c r="A208" s="68"/>
      <c r="B208" s="31"/>
      <c r="C208" s="28"/>
      <c r="F208" s="103"/>
      <c r="G208" s="109"/>
      <c r="L208" s="115"/>
    </row>
    <row r="209" spans="1:12" s="13" customFormat="1" x14ac:dyDescent="0.2">
      <c r="A209" s="68"/>
      <c r="B209" s="31"/>
      <c r="C209" s="28"/>
      <c r="F209" s="103"/>
      <c r="G209" s="109"/>
      <c r="L209" s="115"/>
    </row>
    <row r="210" spans="1:12" s="13" customFormat="1" x14ac:dyDescent="0.2">
      <c r="A210" s="68"/>
      <c r="B210" s="31"/>
      <c r="C210" s="28"/>
      <c r="F210" s="103"/>
      <c r="G210" s="109"/>
      <c r="L210" s="115"/>
    </row>
    <row r="211" spans="1:12" s="13" customFormat="1" x14ac:dyDescent="0.2">
      <c r="A211" s="68"/>
      <c r="B211" s="31"/>
      <c r="C211" s="28"/>
      <c r="F211" s="103"/>
      <c r="G211" s="109"/>
      <c r="L211" s="115"/>
    </row>
    <row r="212" spans="1:12" s="13" customFormat="1" x14ac:dyDescent="0.2">
      <c r="A212" s="68"/>
      <c r="B212" s="31"/>
      <c r="C212" s="28"/>
      <c r="F212" s="103"/>
      <c r="G212" s="109"/>
      <c r="L212" s="115"/>
    </row>
    <row r="213" spans="1:12" s="13" customFormat="1" x14ac:dyDescent="0.2">
      <c r="A213" s="68"/>
      <c r="B213" s="31"/>
      <c r="C213" s="28"/>
      <c r="F213" s="103"/>
      <c r="G213" s="109"/>
      <c r="L213" s="115"/>
    </row>
    <row r="214" spans="1:12" s="13" customFormat="1" x14ac:dyDescent="0.2">
      <c r="A214" s="68"/>
      <c r="B214" s="31"/>
      <c r="C214" s="28"/>
      <c r="F214" s="103"/>
      <c r="G214" s="109"/>
      <c r="L214" s="115"/>
    </row>
    <row r="215" spans="1:12" s="13" customFormat="1" x14ac:dyDescent="0.2">
      <c r="A215" s="68"/>
      <c r="B215" s="31"/>
      <c r="C215" s="28"/>
      <c r="F215" s="103"/>
      <c r="G215" s="109"/>
      <c r="L215" s="115"/>
    </row>
    <row r="216" spans="1:12" s="13" customFormat="1" x14ac:dyDescent="0.2">
      <c r="A216" s="68"/>
      <c r="B216" s="31"/>
      <c r="C216" s="28"/>
      <c r="F216" s="103"/>
      <c r="G216" s="109"/>
      <c r="L216" s="115"/>
    </row>
    <row r="217" spans="1:12" s="13" customFormat="1" x14ac:dyDescent="0.2">
      <c r="A217" s="68"/>
      <c r="B217" s="31"/>
      <c r="C217" s="28"/>
      <c r="F217" s="103"/>
      <c r="G217" s="109"/>
      <c r="L217" s="115"/>
    </row>
    <row r="218" spans="1:12" s="13" customFormat="1" x14ac:dyDescent="0.2">
      <c r="A218" s="68"/>
      <c r="B218" s="31"/>
      <c r="C218" s="28"/>
      <c r="F218" s="103"/>
      <c r="G218" s="109"/>
      <c r="L218" s="115"/>
    </row>
    <row r="219" spans="1:12" s="13" customFormat="1" x14ac:dyDescent="0.2">
      <c r="A219" s="68"/>
      <c r="B219" s="31"/>
      <c r="C219" s="28"/>
      <c r="F219" s="103"/>
      <c r="G219" s="109"/>
      <c r="L219" s="115"/>
    </row>
    <row r="220" spans="1:12" s="13" customFormat="1" x14ac:dyDescent="0.2">
      <c r="A220" s="68"/>
      <c r="B220" s="31"/>
      <c r="C220" s="28"/>
      <c r="F220" s="103"/>
      <c r="G220" s="109"/>
      <c r="L220" s="115"/>
    </row>
    <row r="221" spans="1:12" s="13" customFormat="1" x14ac:dyDescent="0.2">
      <c r="A221" s="68"/>
      <c r="B221" s="31"/>
      <c r="C221" s="28"/>
      <c r="F221" s="103"/>
      <c r="G221" s="109"/>
      <c r="L221" s="115"/>
    </row>
    <row r="222" spans="1:12" s="13" customFormat="1" x14ac:dyDescent="0.2">
      <c r="A222" s="68"/>
      <c r="B222" s="31"/>
      <c r="C222" s="28"/>
      <c r="F222" s="103"/>
      <c r="G222" s="109"/>
      <c r="L222" s="115"/>
    </row>
    <row r="223" spans="1:12" s="13" customFormat="1" x14ac:dyDescent="0.2">
      <c r="A223" s="68"/>
      <c r="B223" s="31"/>
      <c r="C223" s="28"/>
      <c r="F223" s="103"/>
      <c r="G223" s="109"/>
      <c r="L223" s="115"/>
    </row>
    <row r="224" spans="1:12" s="13" customFormat="1" x14ac:dyDescent="0.2">
      <c r="A224" s="68"/>
      <c r="B224" s="31"/>
      <c r="C224" s="28"/>
      <c r="F224" s="103"/>
      <c r="G224" s="109"/>
      <c r="L224" s="115"/>
    </row>
    <row r="225" spans="1:12" s="13" customFormat="1" x14ac:dyDescent="0.2">
      <c r="A225" s="68"/>
      <c r="B225" s="31"/>
      <c r="C225" s="28"/>
      <c r="F225" s="103"/>
      <c r="G225" s="109"/>
      <c r="L225" s="115"/>
    </row>
    <row r="226" spans="1:12" s="13" customFormat="1" x14ac:dyDescent="0.2">
      <c r="A226" s="68"/>
      <c r="B226" s="31"/>
      <c r="C226" s="28"/>
      <c r="F226" s="103"/>
      <c r="G226" s="109"/>
      <c r="L226" s="115"/>
    </row>
    <row r="227" spans="1:12" s="13" customFormat="1" x14ac:dyDescent="0.2">
      <c r="A227" s="68"/>
      <c r="B227" s="31"/>
      <c r="C227" s="28"/>
      <c r="F227" s="103"/>
      <c r="G227" s="109"/>
      <c r="L227" s="115"/>
    </row>
    <row r="228" spans="1:12" s="13" customFormat="1" x14ac:dyDescent="0.2">
      <c r="A228" s="68"/>
      <c r="B228" s="31"/>
      <c r="C228" s="28"/>
      <c r="F228" s="103"/>
      <c r="G228" s="109"/>
      <c r="L228" s="115"/>
    </row>
    <row r="229" spans="1:12" s="13" customFormat="1" x14ac:dyDescent="0.2">
      <c r="A229" s="68"/>
      <c r="B229" s="31"/>
      <c r="C229" s="28"/>
      <c r="F229" s="103"/>
      <c r="G229" s="109"/>
      <c r="L229" s="115"/>
    </row>
    <row r="230" spans="1:12" s="13" customFormat="1" x14ac:dyDescent="0.2">
      <c r="A230" s="68"/>
      <c r="B230" s="31"/>
      <c r="C230" s="28"/>
      <c r="F230" s="103"/>
      <c r="G230" s="109"/>
      <c r="L230" s="115"/>
    </row>
    <row r="231" spans="1:12" s="13" customFormat="1" x14ac:dyDescent="0.2">
      <c r="A231" s="68"/>
      <c r="B231" s="31"/>
      <c r="C231" s="28"/>
      <c r="F231" s="103"/>
      <c r="G231" s="109"/>
      <c r="L231" s="115"/>
    </row>
    <row r="232" spans="1:12" s="13" customFormat="1" x14ac:dyDescent="0.2">
      <c r="A232" s="68"/>
      <c r="B232" s="31"/>
      <c r="C232" s="28"/>
      <c r="F232" s="103"/>
      <c r="G232" s="109"/>
      <c r="L232" s="115"/>
    </row>
    <row r="233" spans="1:12" s="13" customFormat="1" x14ac:dyDescent="0.2">
      <c r="A233" s="68"/>
      <c r="B233" s="31"/>
      <c r="C233" s="28"/>
      <c r="F233" s="103"/>
      <c r="G233" s="109"/>
      <c r="L233" s="115"/>
    </row>
    <row r="234" spans="1:12" s="13" customFormat="1" x14ac:dyDescent="0.2">
      <c r="A234" s="68"/>
      <c r="B234" s="31"/>
      <c r="C234" s="28"/>
      <c r="F234" s="103"/>
      <c r="G234" s="109"/>
      <c r="L234" s="115"/>
    </row>
    <row r="235" spans="1:12" s="13" customFormat="1" x14ac:dyDescent="0.2">
      <c r="A235" s="68"/>
      <c r="B235" s="31"/>
      <c r="C235" s="28"/>
      <c r="F235" s="103"/>
      <c r="G235" s="109"/>
      <c r="L235" s="115"/>
    </row>
    <row r="236" spans="1:12" s="13" customFormat="1" x14ac:dyDescent="0.2">
      <c r="A236" s="68"/>
      <c r="B236" s="31"/>
      <c r="C236" s="28"/>
      <c r="F236" s="103"/>
      <c r="G236" s="109"/>
      <c r="L236" s="115"/>
    </row>
    <row r="237" spans="1:12" s="13" customFormat="1" x14ac:dyDescent="0.2">
      <c r="A237" s="68"/>
      <c r="B237" s="31"/>
      <c r="C237" s="28"/>
      <c r="F237" s="103"/>
      <c r="G237" s="109"/>
      <c r="L237" s="115"/>
    </row>
    <row r="238" spans="1:12" s="13" customFormat="1" x14ac:dyDescent="0.2">
      <c r="A238" s="68"/>
      <c r="B238" s="31"/>
      <c r="C238" s="28"/>
      <c r="F238" s="103"/>
      <c r="G238" s="109"/>
      <c r="L238" s="115"/>
    </row>
    <row r="239" spans="1:12" s="13" customFormat="1" x14ac:dyDescent="0.2">
      <c r="A239" s="68"/>
      <c r="B239" s="31"/>
      <c r="C239" s="28"/>
      <c r="F239" s="103"/>
      <c r="G239" s="109"/>
      <c r="L239" s="115"/>
    </row>
    <row r="240" spans="1:12" s="13" customFormat="1" x14ac:dyDescent="0.2">
      <c r="A240" s="68"/>
      <c r="B240" s="31"/>
      <c r="C240" s="28"/>
      <c r="F240" s="103"/>
      <c r="G240" s="109"/>
      <c r="L240" s="115"/>
    </row>
    <row r="241" spans="1:12" s="13" customFormat="1" x14ac:dyDescent="0.2">
      <c r="A241" s="68"/>
      <c r="B241" s="31"/>
      <c r="C241" s="28"/>
      <c r="F241" s="103"/>
      <c r="G241" s="109"/>
      <c r="L241" s="115"/>
    </row>
    <row r="242" spans="1:12" s="13" customFormat="1" x14ac:dyDescent="0.2">
      <c r="A242" s="68"/>
      <c r="B242" s="31"/>
      <c r="C242" s="28"/>
      <c r="F242" s="103"/>
      <c r="G242" s="109"/>
      <c r="L242" s="115"/>
    </row>
    <row r="243" spans="1:12" s="13" customFormat="1" x14ac:dyDescent="0.2">
      <c r="A243" s="68"/>
      <c r="B243" s="31"/>
      <c r="C243" s="28"/>
      <c r="F243" s="103"/>
      <c r="G243" s="109"/>
      <c r="L243" s="115"/>
    </row>
    <row r="244" spans="1:12" s="13" customFormat="1" x14ac:dyDescent="0.2">
      <c r="A244" s="68"/>
      <c r="B244" s="31"/>
      <c r="C244" s="28"/>
      <c r="F244" s="103"/>
      <c r="G244" s="109"/>
      <c r="L244" s="115"/>
    </row>
    <row r="245" spans="1:12" s="13" customFormat="1" x14ac:dyDescent="0.2">
      <c r="A245" s="68"/>
      <c r="B245" s="31"/>
      <c r="C245" s="28"/>
      <c r="F245" s="103"/>
      <c r="G245" s="109"/>
      <c r="L245" s="115"/>
    </row>
    <row r="246" spans="1:12" s="13" customFormat="1" x14ac:dyDescent="0.2">
      <c r="A246" s="68"/>
      <c r="B246" s="31"/>
      <c r="C246" s="28"/>
      <c r="F246" s="103"/>
      <c r="G246" s="109"/>
      <c r="L246" s="115"/>
    </row>
    <row r="247" spans="1:12" s="13" customFormat="1" x14ac:dyDescent="0.2">
      <c r="A247" s="68"/>
      <c r="B247" s="31"/>
      <c r="C247" s="28"/>
      <c r="F247" s="103"/>
      <c r="G247" s="109"/>
      <c r="L247" s="115"/>
    </row>
    <row r="248" spans="1:12" s="13" customFormat="1" x14ac:dyDescent="0.2">
      <c r="A248" s="68"/>
      <c r="B248" s="31"/>
      <c r="C248" s="28"/>
      <c r="F248" s="103"/>
      <c r="G248" s="109"/>
      <c r="L248" s="115"/>
    </row>
    <row r="249" spans="1:12" s="13" customFormat="1" x14ac:dyDescent="0.2">
      <c r="A249" s="68"/>
      <c r="B249" s="31"/>
      <c r="C249" s="28"/>
      <c r="F249" s="103"/>
      <c r="G249" s="109"/>
      <c r="L249" s="115"/>
    </row>
    <row r="250" spans="1:12" s="13" customFormat="1" x14ac:dyDescent="0.2">
      <c r="A250" s="68"/>
      <c r="B250" s="31"/>
      <c r="C250" s="28"/>
      <c r="F250" s="103"/>
      <c r="G250" s="109"/>
      <c r="L250" s="115"/>
    </row>
    <row r="251" spans="1:12" s="13" customFormat="1" x14ac:dyDescent="0.2">
      <c r="A251" s="68"/>
      <c r="B251" s="31"/>
      <c r="C251" s="28"/>
      <c r="F251" s="103"/>
      <c r="G251" s="109"/>
      <c r="L251" s="115"/>
    </row>
    <row r="252" spans="1:12" s="13" customFormat="1" x14ac:dyDescent="0.2">
      <c r="A252" s="68"/>
      <c r="B252" s="31"/>
      <c r="C252" s="28"/>
      <c r="F252" s="103"/>
      <c r="G252" s="109"/>
      <c r="L252" s="115"/>
    </row>
    <row r="253" spans="1:12" s="13" customFormat="1" x14ac:dyDescent="0.2">
      <c r="A253" s="68"/>
      <c r="B253" s="31"/>
      <c r="C253" s="28"/>
      <c r="F253" s="103"/>
      <c r="G253" s="109"/>
      <c r="L253" s="115"/>
    </row>
    <row r="254" spans="1:12" s="13" customFormat="1" x14ac:dyDescent="0.2">
      <c r="A254" s="68"/>
      <c r="B254" s="31"/>
      <c r="C254" s="28"/>
      <c r="F254" s="103"/>
      <c r="G254" s="109"/>
      <c r="L254" s="115"/>
    </row>
    <row r="255" spans="1:12" s="13" customFormat="1" x14ac:dyDescent="0.2">
      <c r="A255" s="68"/>
      <c r="B255" s="31"/>
      <c r="C255" s="28"/>
      <c r="F255" s="103"/>
      <c r="G255" s="109"/>
      <c r="L255" s="115"/>
    </row>
    <row r="256" spans="1:12" s="13" customFormat="1" x14ac:dyDescent="0.2">
      <c r="A256" s="68"/>
      <c r="B256" s="31"/>
      <c r="C256" s="28"/>
      <c r="F256" s="103"/>
      <c r="G256" s="109"/>
      <c r="L256" s="115"/>
    </row>
    <row r="257" spans="1:12" s="13" customFormat="1" x14ac:dyDescent="0.2">
      <c r="A257" s="68"/>
      <c r="B257" s="31"/>
      <c r="C257" s="28"/>
      <c r="F257" s="103"/>
      <c r="G257" s="109"/>
      <c r="L257" s="115"/>
    </row>
    <row r="258" spans="1:12" s="13" customFormat="1" x14ac:dyDescent="0.2">
      <c r="A258" s="68"/>
      <c r="B258" s="31"/>
      <c r="C258" s="28"/>
      <c r="F258" s="103"/>
      <c r="G258" s="109"/>
      <c r="L258" s="115"/>
    </row>
    <row r="259" spans="1:12" s="13" customFormat="1" x14ac:dyDescent="0.2">
      <c r="A259" s="68"/>
      <c r="B259" s="31"/>
      <c r="C259" s="28"/>
      <c r="F259" s="103"/>
      <c r="G259" s="109"/>
      <c r="L259" s="115"/>
    </row>
    <row r="260" spans="1:12" s="13" customFormat="1" x14ac:dyDescent="0.2">
      <c r="A260" s="68"/>
      <c r="B260" s="31"/>
      <c r="C260" s="28"/>
      <c r="F260" s="103"/>
      <c r="G260" s="109"/>
      <c r="L260" s="115"/>
    </row>
    <row r="261" spans="1:12" s="13" customFormat="1" x14ac:dyDescent="0.2">
      <c r="A261" s="68"/>
      <c r="B261" s="31"/>
      <c r="C261" s="28"/>
      <c r="F261" s="103"/>
      <c r="G261" s="109"/>
      <c r="L261" s="115"/>
    </row>
    <row r="262" spans="1:12" s="13" customFormat="1" x14ac:dyDescent="0.2">
      <c r="A262" s="68"/>
      <c r="B262" s="31"/>
      <c r="C262" s="28"/>
      <c r="F262" s="103"/>
      <c r="G262" s="109"/>
      <c r="L262" s="115"/>
    </row>
    <row r="263" spans="1:12" s="13" customFormat="1" x14ac:dyDescent="0.2">
      <c r="A263" s="68"/>
      <c r="B263" s="31"/>
      <c r="C263" s="28"/>
      <c r="F263" s="103"/>
      <c r="G263" s="109"/>
      <c r="L263" s="115"/>
    </row>
    <row r="264" spans="1:12" s="13" customFormat="1" x14ac:dyDescent="0.2">
      <c r="A264" s="68"/>
      <c r="B264" s="31"/>
      <c r="C264" s="28"/>
      <c r="F264" s="103"/>
      <c r="G264" s="109"/>
      <c r="L264" s="115"/>
    </row>
    <row r="265" spans="1:12" s="13" customFormat="1" x14ac:dyDescent="0.2">
      <c r="A265" s="68"/>
      <c r="B265" s="31"/>
      <c r="C265" s="28"/>
      <c r="F265" s="103"/>
      <c r="G265" s="109"/>
      <c r="L265" s="115"/>
    </row>
    <row r="266" spans="1:12" s="13" customFormat="1" x14ac:dyDescent="0.2">
      <c r="A266" s="68"/>
      <c r="B266" s="31"/>
      <c r="C266" s="28"/>
      <c r="F266" s="103"/>
      <c r="G266" s="109"/>
      <c r="L266" s="115"/>
    </row>
    <row r="267" spans="1:12" s="13" customFormat="1" x14ac:dyDescent="0.2">
      <c r="A267" s="68"/>
      <c r="B267" s="31"/>
      <c r="C267" s="28"/>
      <c r="F267" s="103"/>
      <c r="G267" s="109"/>
      <c r="L267" s="115"/>
    </row>
    <row r="268" spans="1:12" s="13" customFormat="1" x14ac:dyDescent="0.2">
      <c r="A268" s="68"/>
      <c r="B268" s="31"/>
      <c r="C268" s="28"/>
      <c r="F268" s="103"/>
      <c r="G268" s="109"/>
      <c r="L268" s="115"/>
    </row>
    <row r="269" spans="1:12" s="13" customFormat="1" x14ac:dyDescent="0.2">
      <c r="A269" s="68"/>
      <c r="B269" s="31"/>
      <c r="C269" s="28"/>
      <c r="F269" s="103"/>
      <c r="G269" s="109"/>
      <c r="L269" s="115"/>
    </row>
    <row r="270" spans="1:12" s="13" customFormat="1" x14ac:dyDescent="0.2">
      <c r="A270" s="68"/>
      <c r="B270" s="31"/>
      <c r="C270" s="28"/>
      <c r="F270" s="103"/>
      <c r="G270" s="109"/>
      <c r="L270" s="115"/>
    </row>
    <row r="271" spans="1:12" s="13" customFormat="1" x14ac:dyDescent="0.2">
      <c r="A271" s="68"/>
      <c r="B271" s="31"/>
      <c r="C271" s="28"/>
      <c r="F271" s="103"/>
      <c r="G271" s="109"/>
      <c r="L271" s="115"/>
    </row>
    <row r="272" spans="1:12" s="13" customFormat="1" x14ac:dyDescent="0.2">
      <c r="A272" s="68"/>
      <c r="B272" s="31"/>
      <c r="C272" s="28"/>
      <c r="F272" s="103"/>
      <c r="G272" s="109"/>
      <c r="L272" s="115"/>
    </row>
    <row r="273" spans="1:12" s="13" customFormat="1" x14ac:dyDescent="0.2">
      <c r="A273" s="68"/>
      <c r="B273" s="31"/>
      <c r="C273" s="28"/>
      <c r="F273" s="103"/>
      <c r="G273" s="109"/>
      <c r="L273" s="115"/>
    </row>
    <row r="274" spans="1:12" s="13" customFormat="1" x14ac:dyDescent="0.2">
      <c r="A274" s="68"/>
      <c r="B274" s="31"/>
      <c r="C274" s="28"/>
      <c r="F274" s="103"/>
      <c r="G274" s="109"/>
      <c r="L274" s="115"/>
    </row>
    <row r="275" spans="1:12" s="13" customFormat="1" x14ac:dyDescent="0.2">
      <c r="A275" s="68"/>
      <c r="B275" s="31"/>
      <c r="C275" s="28"/>
      <c r="F275" s="103"/>
      <c r="G275" s="109"/>
      <c r="L275" s="115"/>
    </row>
    <row r="276" spans="1:12" s="13" customFormat="1" x14ac:dyDescent="0.2">
      <c r="A276" s="68"/>
      <c r="B276" s="31"/>
      <c r="C276" s="28"/>
      <c r="F276" s="103"/>
      <c r="G276" s="109"/>
      <c r="L276" s="115"/>
    </row>
    <row r="277" spans="1:12" s="13" customFormat="1" x14ac:dyDescent="0.2">
      <c r="A277" s="68"/>
      <c r="B277" s="31"/>
      <c r="C277" s="28"/>
      <c r="F277" s="103"/>
      <c r="G277" s="109"/>
      <c r="L277" s="115"/>
    </row>
    <row r="278" spans="1:12" s="13" customFormat="1" x14ac:dyDescent="0.2">
      <c r="A278" s="68"/>
      <c r="B278" s="31"/>
      <c r="C278" s="28"/>
      <c r="F278" s="103"/>
      <c r="G278" s="109"/>
      <c r="L278" s="115"/>
    </row>
    <row r="279" spans="1:12" s="13" customFormat="1" x14ac:dyDescent="0.2">
      <c r="A279" s="68"/>
      <c r="B279" s="31"/>
      <c r="C279" s="28"/>
      <c r="F279" s="103"/>
      <c r="G279" s="109"/>
      <c r="L279" s="115"/>
    </row>
    <row r="280" spans="1:12" s="13" customFormat="1" x14ac:dyDescent="0.2">
      <c r="A280" s="68"/>
      <c r="B280" s="31"/>
      <c r="C280" s="28"/>
      <c r="F280" s="103"/>
      <c r="G280" s="109"/>
      <c r="L280" s="115"/>
    </row>
    <row r="281" spans="1:12" s="13" customFormat="1" x14ac:dyDescent="0.2">
      <c r="A281" s="68"/>
      <c r="B281" s="31"/>
      <c r="C281" s="28"/>
      <c r="F281" s="103"/>
      <c r="G281" s="109"/>
      <c r="L281" s="115"/>
    </row>
    <row r="282" spans="1:12" s="13" customFormat="1" x14ac:dyDescent="0.2">
      <c r="A282" s="68"/>
      <c r="B282" s="31"/>
      <c r="C282" s="28"/>
      <c r="F282" s="103"/>
      <c r="G282" s="109"/>
      <c r="L282" s="115"/>
    </row>
    <row r="283" spans="1:12" s="13" customFormat="1" x14ac:dyDescent="0.2">
      <c r="A283" s="68"/>
      <c r="B283" s="31"/>
      <c r="C283" s="28"/>
      <c r="F283" s="103"/>
      <c r="G283" s="109"/>
      <c r="L283" s="115"/>
    </row>
    <row r="284" spans="1:12" s="13" customFormat="1" x14ac:dyDescent="0.2">
      <c r="A284" s="68"/>
      <c r="B284" s="31"/>
      <c r="C284" s="28"/>
      <c r="F284" s="103"/>
      <c r="G284" s="109"/>
      <c r="L284" s="115"/>
    </row>
    <row r="285" spans="1:12" s="13" customFormat="1" x14ac:dyDescent="0.2">
      <c r="A285" s="68"/>
      <c r="B285" s="31"/>
      <c r="C285" s="28"/>
      <c r="F285" s="103"/>
      <c r="G285" s="109"/>
      <c r="L285" s="115"/>
    </row>
    <row r="286" spans="1:12" s="13" customFormat="1" x14ac:dyDescent="0.2">
      <c r="A286" s="68"/>
      <c r="B286" s="31"/>
      <c r="C286" s="28"/>
      <c r="F286" s="103"/>
      <c r="G286" s="109"/>
      <c r="L286" s="115"/>
    </row>
    <row r="287" spans="1:12" s="13" customFormat="1" x14ac:dyDescent="0.2">
      <c r="A287" s="68"/>
      <c r="B287" s="31"/>
      <c r="C287" s="28"/>
      <c r="F287" s="103"/>
      <c r="G287" s="109"/>
      <c r="L287" s="115"/>
    </row>
    <row r="288" spans="1:12" s="13" customFormat="1" x14ac:dyDescent="0.2">
      <c r="A288" s="68"/>
      <c r="B288" s="31"/>
      <c r="C288" s="28"/>
      <c r="F288" s="103"/>
      <c r="G288" s="109"/>
      <c r="L288" s="115"/>
    </row>
    <row r="289" spans="1:12" s="13" customFormat="1" x14ac:dyDescent="0.2">
      <c r="A289" s="68"/>
      <c r="B289" s="31"/>
      <c r="C289" s="28"/>
      <c r="F289" s="103"/>
      <c r="G289" s="109"/>
      <c r="L289" s="115"/>
    </row>
    <row r="290" spans="1:12" s="13" customFormat="1" x14ac:dyDescent="0.2">
      <c r="A290" s="68"/>
      <c r="B290" s="31"/>
      <c r="C290" s="28"/>
      <c r="F290" s="103"/>
      <c r="G290" s="109"/>
      <c r="L290" s="115"/>
    </row>
    <row r="291" spans="1:12" s="13" customFormat="1" x14ac:dyDescent="0.2">
      <c r="A291" s="68"/>
      <c r="B291" s="31"/>
      <c r="C291" s="28"/>
      <c r="F291" s="103"/>
      <c r="G291" s="109"/>
      <c r="L291" s="115"/>
    </row>
    <row r="292" spans="1:12" s="13" customFormat="1" x14ac:dyDescent="0.2">
      <c r="A292" s="68"/>
      <c r="B292" s="31"/>
      <c r="C292" s="28"/>
      <c r="F292" s="103"/>
      <c r="G292" s="109"/>
      <c r="L292" s="115"/>
    </row>
    <row r="293" spans="1:12" s="13" customFormat="1" x14ac:dyDescent="0.2">
      <c r="A293" s="68"/>
      <c r="B293" s="31"/>
      <c r="C293" s="28"/>
      <c r="F293" s="103"/>
      <c r="G293" s="109"/>
      <c r="L293" s="115"/>
    </row>
    <row r="294" spans="1:12" s="13" customFormat="1" x14ac:dyDescent="0.2">
      <c r="A294" s="68"/>
      <c r="B294" s="31"/>
      <c r="C294" s="28"/>
      <c r="F294" s="103"/>
      <c r="G294" s="109"/>
      <c r="L294" s="115"/>
    </row>
    <row r="295" spans="1:12" s="13" customFormat="1" x14ac:dyDescent="0.2">
      <c r="A295" s="68"/>
      <c r="B295" s="31"/>
      <c r="C295" s="28"/>
      <c r="F295" s="103"/>
      <c r="G295" s="109"/>
      <c r="L295" s="115"/>
    </row>
    <row r="296" spans="1:12" s="13" customFormat="1" x14ac:dyDescent="0.2">
      <c r="A296" s="68"/>
      <c r="B296" s="31"/>
      <c r="C296" s="28"/>
      <c r="F296" s="103"/>
      <c r="G296" s="109"/>
      <c r="L296" s="115"/>
    </row>
    <row r="297" spans="1:12" s="13" customFormat="1" x14ac:dyDescent="0.2">
      <c r="A297" s="68"/>
      <c r="B297" s="31"/>
      <c r="C297" s="28"/>
      <c r="F297" s="103"/>
      <c r="G297" s="109"/>
      <c r="L297" s="115"/>
    </row>
    <row r="298" spans="1:12" s="13" customFormat="1" x14ac:dyDescent="0.2">
      <c r="A298" s="68"/>
      <c r="B298" s="31"/>
      <c r="C298" s="28"/>
      <c r="F298" s="103"/>
      <c r="G298" s="109"/>
      <c r="L298" s="115"/>
    </row>
    <row r="299" spans="1:12" s="13" customFormat="1" x14ac:dyDescent="0.2">
      <c r="A299" s="68"/>
      <c r="B299" s="31"/>
      <c r="C299" s="28"/>
      <c r="F299" s="103"/>
      <c r="G299" s="109"/>
      <c r="L299" s="115"/>
    </row>
    <row r="300" spans="1:12" s="13" customFormat="1" x14ac:dyDescent="0.2">
      <c r="A300" s="68"/>
      <c r="B300" s="31"/>
      <c r="C300" s="28"/>
      <c r="F300" s="103"/>
      <c r="G300" s="109"/>
      <c r="L300" s="115"/>
    </row>
    <row r="301" spans="1:12" s="13" customFormat="1" x14ac:dyDescent="0.2">
      <c r="A301" s="68"/>
      <c r="B301" s="31"/>
      <c r="C301" s="28"/>
      <c r="F301" s="103"/>
      <c r="G301" s="109"/>
      <c r="L301" s="115"/>
    </row>
    <row r="302" spans="1:12" s="13" customFormat="1" x14ac:dyDescent="0.2">
      <c r="A302" s="68"/>
      <c r="B302" s="31"/>
      <c r="C302" s="28"/>
      <c r="F302" s="103"/>
      <c r="G302" s="109"/>
      <c r="L302" s="115"/>
    </row>
    <row r="303" spans="1:12" s="13" customFormat="1" x14ac:dyDescent="0.2">
      <c r="A303" s="68"/>
      <c r="B303" s="31"/>
      <c r="C303" s="28"/>
      <c r="F303" s="103"/>
      <c r="G303" s="109"/>
      <c r="L303" s="115"/>
    </row>
    <row r="304" spans="1:12" s="13" customFormat="1" x14ac:dyDescent="0.2">
      <c r="A304" s="68"/>
      <c r="B304" s="31"/>
      <c r="C304" s="28"/>
      <c r="F304" s="103"/>
      <c r="G304" s="109"/>
      <c r="L304" s="115"/>
    </row>
    <row r="305" spans="1:12" s="13" customFormat="1" x14ac:dyDescent="0.2">
      <c r="A305" s="68"/>
      <c r="B305" s="31"/>
      <c r="C305" s="28"/>
      <c r="F305" s="103"/>
      <c r="G305" s="109"/>
      <c r="L305" s="115"/>
    </row>
    <row r="306" spans="1:12" s="13" customFormat="1" x14ac:dyDescent="0.2">
      <c r="A306" s="68"/>
      <c r="B306" s="31"/>
      <c r="C306" s="28"/>
      <c r="F306" s="103"/>
      <c r="G306" s="109"/>
      <c r="L306" s="115"/>
    </row>
    <row r="307" spans="1:12" s="13" customFormat="1" x14ac:dyDescent="0.2">
      <c r="A307" s="68"/>
      <c r="B307" s="31"/>
      <c r="C307" s="28"/>
      <c r="F307" s="103"/>
      <c r="G307" s="109"/>
      <c r="L307" s="115"/>
    </row>
    <row r="308" spans="1:12" s="13" customFormat="1" x14ac:dyDescent="0.2">
      <c r="A308" s="68"/>
      <c r="B308" s="31"/>
      <c r="C308" s="28"/>
      <c r="F308" s="103"/>
      <c r="G308" s="109"/>
      <c r="L308" s="115"/>
    </row>
    <row r="309" spans="1:12" s="13" customFormat="1" x14ac:dyDescent="0.2">
      <c r="A309" s="68"/>
      <c r="B309" s="31"/>
      <c r="C309" s="28"/>
      <c r="F309" s="103"/>
      <c r="G309" s="109"/>
      <c r="L309" s="115"/>
    </row>
    <row r="310" spans="1:12" s="13" customFormat="1" x14ac:dyDescent="0.2">
      <c r="A310" s="68"/>
      <c r="B310" s="31"/>
      <c r="C310" s="28"/>
      <c r="F310" s="103"/>
      <c r="G310" s="109"/>
      <c r="L310" s="115"/>
    </row>
    <row r="311" spans="1:12" s="13" customFormat="1" x14ac:dyDescent="0.2">
      <c r="A311" s="68"/>
      <c r="B311" s="31"/>
      <c r="C311" s="28"/>
      <c r="F311" s="103"/>
      <c r="G311" s="109"/>
      <c r="L311" s="115"/>
    </row>
    <row r="312" spans="1:12" s="13" customFormat="1" x14ac:dyDescent="0.2">
      <c r="A312" s="68"/>
      <c r="B312" s="31"/>
      <c r="C312" s="28"/>
      <c r="F312" s="103"/>
      <c r="G312" s="109"/>
      <c r="L312" s="115"/>
    </row>
    <row r="313" spans="1:12" s="13" customFormat="1" x14ac:dyDescent="0.2">
      <c r="A313" s="68"/>
      <c r="B313" s="31"/>
      <c r="C313" s="28"/>
      <c r="F313" s="103"/>
      <c r="G313" s="109"/>
      <c r="L313" s="115"/>
    </row>
    <row r="314" spans="1:12" s="13" customFormat="1" x14ac:dyDescent="0.2">
      <c r="A314" s="68"/>
      <c r="B314" s="31"/>
      <c r="C314" s="28"/>
      <c r="F314" s="103"/>
      <c r="G314" s="109"/>
      <c r="L314" s="115"/>
    </row>
    <row r="315" spans="1:12" s="13" customFormat="1" x14ac:dyDescent="0.2">
      <c r="A315" s="68"/>
      <c r="B315" s="31"/>
      <c r="C315" s="28"/>
      <c r="F315" s="103"/>
      <c r="G315" s="109"/>
      <c r="L315" s="115"/>
    </row>
    <row r="316" spans="1:12" s="13" customFormat="1" x14ac:dyDescent="0.2">
      <c r="A316" s="68"/>
      <c r="B316" s="31"/>
      <c r="C316" s="28"/>
      <c r="F316" s="103"/>
      <c r="G316" s="109"/>
      <c r="L316" s="115"/>
    </row>
    <row r="317" spans="1:12" s="13" customFormat="1" x14ac:dyDescent="0.2">
      <c r="A317" s="68"/>
      <c r="B317" s="31"/>
      <c r="C317" s="28"/>
      <c r="F317" s="103"/>
      <c r="G317" s="109"/>
      <c r="L317" s="115"/>
    </row>
    <row r="318" spans="1:12" s="13" customFormat="1" x14ac:dyDescent="0.2">
      <c r="A318" s="68"/>
      <c r="B318" s="31"/>
      <c r="C318" s="28"/>
      <c r="F318" s="103"/>
      <c r="G318" s="109"/>
      <c r="L318" s="115"/>
    </row>
    <row r="319" spans="1:12" s="13" customFormat="1" x14ac:dyDescent="0.2">
      <c r="A319" s="68"/>
      <c r="B319" s="31"/>
      <c r="C319" s="28"/>
      <c r="F319" s="103"/>
      <c r="G319" s="109"/>
      <c r="L319" s="115"/>
    </row>
    <row r="320" spans="1:12" s="13" customFormat="1" x14ac:dyDescent="0.2">
      <c r="A320" s="68"/>
      <c r="B320" s="31"/>
      <c r="C320" s="28"/>
      <c r="F320" s="103"/>
      <c r="G320" s="109"/>
      <c r="L320" s="115"/>
    </row>
    <row r="321" spans="1:12" s="13" customFormat="1" x14ac:dyDescent="0.2">
      <c r="A321" s="68"/>
      <c r="B321" s="31"/>
      <c r="C321" s="28"/>
      <c r="F321" s="103"/>
      <c r="G321" s="109"/>
      <c r="L321" s="115"/>
    </row>
    <row r="322" spans="1:12" s="13" customFormat="1" x14ac:dyDescent="0.2">
      <c r="A322" s="68"/>
      <c r="B322" s="31"/>
      <c r="C322" s="28"/>
      <c r="F322" s="103"/>
      <c r="G322" s="109"/>
      <c r="L322" s="115"/>
    </row>
    <row r="323" spans="1:12" s="13" customFormat="1" x14ac:dyDescent="0.2">
      <c r="A323" s="68"/>
      <c r="B323" s="31"/>
      <c r="C323" s="28"/>
      <c r="F323" s="103"/>
      <c r="G323" s="109"/>
      <c r="L323" s="115"/>
    </row>
    <row r="324" spans="1:12" s="13" customFormat="1" x14ac:dyDescent="0.2">
      <c r="A324" s="68"/>
      <c r="B324" s="31"/>
      <c r="C324" s="28"/>
      <c r="F324" s="103"/>
      <c r="G324" s="109"/>
      <c r="L324" s="115"/>
    </row>
    <row r="325" spans="1:12" s="13" customFormat="1" x14ac:dyDescent="0.2">
      <c r="A325" s="68"/>
      <c r="B325" s="31"/>
      <c r="C325" s="28"/>
      <c r="F325" s="103"/>
      <c r="G325" s="109"/>
      <c r="L325" s="115"/>
    </row>
    <row r="326" spans="1:12" s="13" customFormat="1" x14ac:dyDescent="0.2">
      <c r="A326" s="68"/>
      <c r="B326" s="31"/>
      <c r="C326" s="28"/>
      <c r="F326" s="103"/>
      <c r="G326" s="109"/>
      <c r="L326" s="115"/>
    </row>
    <row r="327" spans="1:12" s="13" customFormat="1" x14ac:dyDescent="0.2">
      <c r="A327" s="68"/>
      <c r="B327" s="31"/>
      <c r="C327" s="28"/>
      <c r="F327" s="103"/>
      <c r="G327" s="109"/>
      <c r="L327" s="115"/>
    </row>
    <row r="328" spans="1:12" s="13" customFormat="1" x14ac:dyDescent="0.2">
      <c r="A328" s="68"/>
      <c r="B328" s="31"/>
      <c r="C328" s="28"/>
      <c r="F328" s="103"/>
      <c r="G328" s="109"/>
      <c r="L328" s="115"/>
    </row>
    <row r="329" spans="1:12" s="13" customFormat="1" x14ac:dyDescent="0.2">
      <c r="A329" s="68"/>
      <c r="B329" s="31"/>
      <c r="C329" s="28"/>
      <c r="F329" s="103"/>
      <c r="G329" s="109"/>
      <c r="L329" s="115"/>
    </row>
    <row r="330" spans="1:12" s="13" customFormat="1" x14ac:dyDescent="0.2">
      <c r="A330" s="68"/>
      <c r="B330" s="31"/>
      <c r="C330" s="28"/>
      <c r="F330" s="103"/>
      <c r="G330" s="109"/>
      <c r="L330" s="115"/>
    </row>
    <row r="331" spans="1:12" s="13" customFormat="1" x14ac:dyDescent="0.2">
      <c r="A331" s="68"/>
      <c r="B331" s="31"/>
      <c r="C331" s="28"/>
      <c r="F331" s="103"/>
      <c r="G331" s="109"/>
      <c r="L331" s="115"/>
    </row>
    <row r="332" spans="1:12" s="13" customFormat="1" x14ac:dyDescent="0.2">
      <c r="A332" s="68"/>
      <c r="B332" s="31"/>
      <c r="C332" s="28"/>
      <c r="F332" s="103"/>
      <c r="G332" s="109"/>
      <c r="L332" s="115"/>
    </row>
    <row r="333" spans="1:12" s="13" customFormat="1" x14ac:dyDescent="0.2">
      <c r="A333" s="68"/>
      <c r="B333" s="31"/>
      <c r="C333" s="28"/>
      <c r="F333" s="103"/>
      <c r="G333" s="109"/>
      <c r="L333" s="115"/>
    </row>
    <row r="334" spans="1:12" s="13" customFormat="1" x14ac:dyDescent="0.2">
      <c r="A334" s="68"/>
      <c r="B334" s="31"/>
      <c r="C334" s="28"/>
      <c r="F334" s="103"/>
      <c r="G334" s="109"/>
      <c r="L334" s="115"/>
    </row>
    <row r="335" spans="1:12" s="13" customFormat="1" x14ac:dyDescent="0.2">
      <c r="A335" s="68"/>
      <c r="B335" s="31"/>
      <c r="C335" s="28"/>
      <c r="F335" s="103"/>
      <c r="G335" s="109"/>
      <c r="L335" s="115"/>
    </row>
    <row r="336" spans="1:12" s="13" customFormat="1" x14ac:dyDescent="0.2">
      <c r="A336" s="68"/>
      <c r="B336" s="31"/>
      <c r="C336" s="28"/>
      <c r="F336" s="103"/>
      <c r="G336" s="109"/>
      <c r="L336" s="115"/>
    </row>
    <row r="337" spans="1:12" s="13" customFormat="1" x14ac:dyDescent="0.2">
      <c r="A337" s="68"/>
      <c r="B337" s="31"/>
      <c r="C337" s="28"/>
      <c r="F337" s="103"/>
      <c r="G337" s="109"/>
      <c r="L337" s="115"/>
    </row>
    <row r="338" spans="1:12" s="13" customFormat="1" x14ac:dyDescent="0.2">
      <c r="A338" s="68"/>
      <c r="B338" s="31"/>
      <c r="C338" s="28"/>
      <c r="F338" s="103"/>
      <c r="G338" s="109"/>
      <c r="L338" s="115"/>
    </row>
    <row r="339" spans="1:12" s="13" customFormat="1" x14ac:dyDescent="0.2">
      <c r="A339" s="68"/>
      <c r="B339" s="31"/>
      <c r="C339" s="28"/>
      <c r="F339" s="103"/>
      <c r="G339" s="109"/>
      <c r="L339" s="115"/>
    </row>
    <row r="340" spans="1:12" s="13" customFormat="1" x14ac:dyDescent="0.2">
      <c r="A340" s="68"/>
      <c r="B340" s="31"/>
      <c r="C340" s="28"/>
      <c r="F340" s="103"/>
      <c r="G340" s="109"/>
      <c r="L340" s="115"/>
    </row>
    <row r="341" spans="1:12" s="13" customFormat="1" x14ac:dyDescent="0.2">
      <c r="A341" s="68"/>
      <c r="B341" s="31"/>
      <c r="C341" s="28"/>
      <c r="F341" s="103"/>
      <c r="G341" s="109"/>
      <c r="L341" s="115"/>
    </row>
    <row r="342" spans="1:12" s="13" customFormat="1" x14ac:dyDescent="0.2">
      <c r="A342" s="68"/>
      <c r="B342" s="31"/>
      <c r="C342" s="28"/>
      <c r="F342" s="103"/>
      <c r="G342" s="109"/>
      <c r="L342" s="115"/>
    </row>
    <row r="343" spans="1:12" s="13" customFormat="1" x14ac:dyDescent="0.2">
      <c r="A343" s="68"/>
      <c r="B343" s="31"/>
      <c r="C343" s="28"/>
      <c r="F343" s="103"/>
      <c r="G343" s="109"/>
      <c r="L343" s="115"/>
    </row>
    <row r="344" spans="1:12" s="13" customFormat="1" x14ac:dyDescent="0.2">
      <c r="A344" s="68"/>
      <c r="B344" s="31"/>
      <c r="C344" s="28"/>
      <c r="F344" s="103"/>
      <c r="G344" s="109"/>
      <c r="L344" s="115"/>
    </row>
    <row r="345" spans="1:12" s="13" customFormat="1" x14ac:dyDescent="0.2">
      <c r="A345" s="68"/>
      <c r="B345" s="31"/>
      <c r="C345" s="28"/>
      <c r="F345" s="103"/>
      <c r="G345" s="109"/>
      <c r="L345" s="115"/>
    </row>
    <row r="346" spans="1:12" s="13" customFormat="1" x14ac:dyDescent="0.2">
      <c r="A346" s="68"/>
      <c r="B346" s="31"/>
      <c r="C346" s="28"/>
      <c r="F346" s="103"/>
      <c r="G346" s="109"/>
      <c r="L346" s="115"/>
    </row>
    <row r="347" spans="1:12" s="13" customFormat="1" x14ac:dyDescent="0.2">
      <c r="A347" s="68"/>
      <c r="B347" s="31"/>
      <c r="C347" s="28"/>
      <c r="F347" s="103"/>
      <c r="G347" s="109"/>
      <c r="L347" s="115"/>
    </row>
    <row r="348" spans="1:12" s="13" customFormat="1" x14ac:dyDescent="0.2">
      <c r="A348" s="68"/>
      <c r="B348" s="31"/>
      <c r="C348" s="28"/>
      <c r="F348" s="103"/>
      <c r="G348" s="109"/>
      <c r="L348" s="115"/>
    </row>
    <row r="349" spans="1:12" s="13" customFormat="1" x14ac:dyDescent="0.2">
      <c r="A349" s="68"/>
      <c r="B349" s="31"/>
      <c r="C349" s="28"/>
      <c r="F349" s="103"/>
      <c r="G349" s="109"/>
      <c r="L349" s="115"/>
    </row>
    <row r="350" spans="1:12" s="13" customFormat="1" x14ac:dyDescent="0.2">
      <c r="A350" s="68"/>
      <c r="B350" s="31"/>
      <c r="C350" s="28"/>
      <c r="F350" s="103"/>
      <c r="G350" s="109"/>
      <c r="L350" s="115"/>
    </row>
    <row r="351" spans="1:12" s="13" customFormat="1" x14ac:dyDescent="0.2">
      <c r="A351" s="68"/>
      <c r="B351" s="31"/>
      <c r="C351" s="28"/>
      <c r="F351" s="103"/>
      <c r="G351" s="109"/>
      <c r="L351" s="115"/>
    </row>
    <row r="352" spans="1:12" s="13" customFormat="1" x14ac:dyDescent="0.2">
      <c r="A352" s="68"/>
      <c r="B352" s="31"/>
      <c r="C352" s="28"/>
      <c r="F352" s="103"/>
      <c r="G352" s="109"/>
      <c r="L352" s="115"/>
    </row>
    <row r="353" spans="1:12" s="13" customFormat="1" x14ac:dyDescent="0.2">
      <c r="A353" s="68"/>
      <c r="B353" s="31"/>
      <c r="C353" s="28"/>
      <c r="F353" s="103"/>
      <c r="G353" s="109"/>
      <c r="L353" s="115"/>
    </row>
    <row r="354" spans="1:12" s="13" customFormat="1" x14ac:dyDescent="0.2">
      <c r="A354" s="68"/>
      <c r="B354" s="31"/>
      <c r="C354" s="28"/>
      <c r="F354" s="103"/>
      <c r="G354" s="109"/>
      <c r="L354" s="115"/>
    </row>
    <row r="355" spans="1:12" s="13" customFormat="1" x14ac:dyDescent="0.2">
      <c r="A355" s="68"/>
      <c r="B355" s="31"/>
      <c r="C355" s="28"/>
      <c r="F355" s="103"/>
      <c r="G355" s="109"/>
      <c r="L355" s="115"/>
    </row>
    <row r="356" spans="1:12" s="13" customFormat="1" x14ac:dyDescent="0.2">
      <c r="A356" s="68"/>
      <c r="B356" s="31"/>
      <c r="C356" s="28"/>
      <c r="F356" s="103"/>
      <c r="G356" s="109"/>
      <c r="L356" s="115"/>
    </row>
    <row r="357" spans="1:12" s="13" customFormat="1" x14ac:dyDescent="0.2">
      <c r="A357" s="68"/>
      <c r="B357" s="31"/>
      <c r="C357" s="28"/>
      <c r="F357" s="103"/>
      <c r="G357" s="109"/>
      <c r="L357" s="115"/>
    </row>
    <row r="358" spans="1:12" s="13" customFormat="1" x14ac:dyDescent="0.2">
      <c r="A358" s="68"/>
      <c r="B358" s="31"/>
      <c r="C358" s="28"/>
      <c r="F358" s="103"/>
      <c r="G358" s="109"/>
      <c r="L358" s="115"/>
    </row>
    <row r="359" spans="1:12" s="13" customFormat="1" x14ac:dyDescent="0.2">
      <c r="A359" s="68"/>
      <c r="B359" s="31"/>
      <c r="C359" s="28"/>
      <c r="F359" s="103"/>
      <c r="G359" s="109"/>
      <c r="L359" s="115"/>
    </row>
    <row r="360" spans="1:12" s="13" customFormat="1" x14ac:dyDescent="0.2">
      <c r="A360" s="68"/>
      <c r="B360" s="31"/>
      <c r="C360" s="28"/>
      <c r="F360" s="103"/>
      <c r="G360" s="109"/>
      <c r="L360" s="115"/>
    </row>
    <row r="361" spans="1:12" s="13" customFormat="1" x14ac:dyDescent="0.2">
      <c r="A361" s="68"/>
      <c r="B361" s="31"/>
      <c r="C361" s="28"/>
      <c r="F361" s="103"/>
      <c r="G361" s="109"/>
      <c r="L361" s="115"/>
    </row>
    <row r="362" spans="1:12" s="13" customFormat="1" x14ac:dyDescent="0.2">
      <c r="A362" s="68"/>
      <c r="B362" s="31"/>
      <c r="C362" s="28"/>
      <c r="F362" s="103"/>
      <c r="G362" s="109"/>
      <c r="L362" s="115"/>
    </row>
    <row r="363" spans="1:12" s="13" customFormat="1" x14ac:dyDescent="0.2">
      <c r="A363" s="68"/>
      <c r="B363" s="31"/>
      <c r="C363" s="28"/>
      <c r="F363" s="103"/>
      <c r="G363" s="109"/>
      <c r="L363" s="115"/>
    </row>
    <row r="364" spans="1:12" s="13" customFormat="1" x14ac:dyDescent="0.2">
      <c r="A364" s="68"/>
      <c r="B364" s="31"/>
      <c r="C364" s="28"/>
      <c r="F364" s="103"/>
      <c r="G364" s="109"/>
      <c r="L364" s="115"/>
    </row>
    <row r="365" spans="1:12" s="13" customFormat="1" x14ac:dyDescent="0.2">
      <c r="A365" s="68"/>
      <c r="B365" s="31"/>
      <c r="C365" s="28"/>
      <c r="F365" s="103"/>
      <c r="G365" s="109"/>
      <c r="L365" s="115"/>
    </row>
    <row r="366" spans="1:12" s="13" customFormat="1" x14ac:dyDescent="0.2">
      <c r="A366" s="68"/>
      <c r="B366" s="31"/>
      <c r="C366" s="28"/>
      <c r="F366" s="103"/>
      <c r="G366" s="109"/>
      <c r="L366" s="115"/>
    </row>
    <row r="367" spans="1:12" s="13" customFormat="1" x14ac:dyDescent="0.2">
      <c r="A367" s="68"/>
      <c r="B367" s="31"/>
      <c r="C367" s="28"/>
      <c r="F367" s="103"/>
      <c r="G367" s="109"/>
      <c r="L367" s="115"/>
    </row>
    <row r="368" spans="1:12" s="13" customFormat="1" x14ac:dyDescent="0.2">
      <c r="A368" s="68"/>
      <c r="B368" s="31"/>
      <c r="C368" s="28"/>
      <c r="F368" s="103"/>
      <c r="G368" s="109"/>
      <c r="L368" s="115"/>
    </row>
    <row r="369" spans="1:12" s="13" customFormat="1" x14ac:dyDescent="0.2">
      <c r="A369" s="68"/>
      <c r="B369" s="31"/>
      <c r="C369" s="28"/>
      <c r="F369" s="103"/>
      <c r="G369" s="109"/>
      <c r="L369" s="115"/>
    </row>
    <row r="370" spans="1:12" s="13" customFormat="1" x14ac:dyDescent="0.2">
      <c r="A370" s="68"/>
      <c r="B370" s="31"/>
      <c r="C370" s="28"/>
      <c r="F370" s="103"/>
      <c r="G370" s="109"/>
      <c r="L370" s="115"/>
    </row>
    <row r="371" spans="1:12" s="13" customFormat="1" x14ac:dyDescent="0.2">
      <c r="A371" s="68"/>
      <c r="B371" s="31"/>
      <c r="C371" s="28"/>
      <c r="F371" s="103"/>
      <c r="G371" s="109"/>
      <c r="L371" s="115"/>
    </row>
    <row r="372" spans="1:12" s="13" customFormat="1" x14ac:dyDescent="0.2">
      <c r="A372" s="68"/>
      <c r="B372" s="31"/>
      <c r="C372" s="28"/>
      <c r="F372" s="103"/>
      <c r="G372" s="109"/>
      <c r="L372" s="115"/>
    </row>
    <row r="373" spans="1:12" s="13" customFormat="1" x14ac:dyDescent="0.2">
      <c r="A373" s="68"/>
      <c r="B373" s="31"/>
      <c r="C373" s="28"/>
      <c r="F373" s="103"/>
      <c r="G373" s="109"/>
      <c r="L373" s="115"/>
    </row>
    <row r="374" spans="1:12" s="13" customFormat="1" x14ac:dyDescent="0.2">
      <c r="A374" s="68"/>
      <c r="B374" s="31"/>
      <c r="C374" s="28"/>
      <c r="F374" s="103"/>
      <c r="G374" s="109"/>
      <c r="L374" s="115"/>
    </row>
    <row r="375" spans="1:12" s="13" customFormat="1" x14ac:dyDescent="0.2">
      <c r="A375" s="68"/>
      <c r="B375" s="31"/>
      <c r="C375" s="28"/>
      <c r="F375" s="103"/>
      <c r="G375" s="109"/>
      <c r="L375" s="115"/>
    </row>
    <row r="376" spans="1:12" s="13" customFormat="1" x14ac:dyDescent="0.2">
      <c r="A376" s="68"/>
      <c r="B376" s="31"/>
      <c r="C376" s="28"/>
      <c r="F376" s="103"/>
      <c r="G376" s="109"/>
      <c r="L376" s="115"/>
    </row>
    <row r="377" spans="1:12" s="13" customFormat="1" x14ac:dyDescent="0.2">
      <c r="A377" s="68"/>
      <c r="B377" s="31"/>
      <c r="C377" s="28"/>
      <c r="F377" s="103"/>
      <c r="G377" s="109"/>
      <c r="L377" s="115"/>
    </row>
    <row r="378" spans="1:12" s="13" customFormat="1" x14ac:dyDescent="0.2">
      <c r="A378" s="68"/>
      <c r="B378" s="31"/>
      <c r="C378" s="28"/>
      <c r="F378" s="103"/>
      <c r="G378" s="109"/>
      <c r="L378" s="115"/>
    </row>
    <row r="379" spans="1:12" s="13" customFormat="1" x14ac:dyDescent="0.2">
      <c r="A379" s="68"/>
      <c r="B379" s="31"/>
      <c r="C379" s="28"/>
      <c r="F379" s="103"/>
      <c r="G379" s="109"/>
      <c r="L379" s="115"/>
    </row>
    <row r="380" spans="1:12" s="13" customFormat="1" x14ac:dyDescent="0.2">
      <c r="A380" s="68"/>
      <c r="B380" s="31"/>
      <c r="C380" s="28"/>
      <c r="F380" s="103"/>
      <c r="G380" s="109"/>
      <c r="L380" s="115"/>
    </row>
    <row r="381" spans="1:12" s="13" customFormat="1" x14ac:dyDescent="0.2">
      <c r="A381" s="68"/>
      <c r="B381" s="31"/>
      <c r="C381" s="28"/>
      <c r="F381" s="103"/>
      <c r="G381" s="109"/>
      <c r="L381" s="115"/>
    </row>
    <row r="382" spans="1:12" s="13" customFormat="1" x14ac:dyDescent="0.2">
      <c r="A382" s="68"/>
      <c r="B382" s="31"/>
      <c r="C382" s="28"/>
      <c r="F382" s="103"/>
      <c r="G382" s="109"/>
      <c r="L382" s="115"/>
    </row>
    <row r="383" spans="1:12" s="13" customFormat="1" x14ac:dyDescent="0.2">
      <c r="A383" s="68"/>
      <c r="B383" s="31"/>
      <c r="C383" s="28"/>
      <c r="F383" s="103"/>
      <c r="G383" s="109"/>
      <c r="L383" s="115"/>
    </row>
    <row r="384" spans="1:12" s="13" customFormat="1" x14ac:dyDescent="0.2">
      <c r="A384" s="68"/>
      <c r="B384" s="31"/>
      <c r="C384" s="28"/>
      <c r="F384" s="103"/>
      <c r="G384" s="109"/>
      <c r="L384" s="115"/>
    </row>
    <row r="385" spans="1:12" s="13" customFormat="1" x14ac:dyDescent="0.2">
      <c r="A385" s="68"/>
      <c r="B385" s="31"/>
      <c r="C385" s="28"/>
      <c r="F385" s="103"/>
      <c r="G385" s="109"/>
      <c r="L385" s="115"/>
    </row>
    <row r="386" spans="1:12" s="13" customFormat="1" x14ac:dyDescent="0.2">
      <c r="A386" s="68"/>
      <c r="B386" s="31"/>
      <c r="C386" s="28"/>
      <c r="F386" s="103"/>
      <c r="G386" s="109"/>
      <c r="L386" s="115"/>
    </row>
    <row r="387" spans="1:12" s="13" customFormat="1" x14ac:dyDescent="0.2">
      <c r="A387" s="68"/>
      <c r="B387" s="31"/>
      <c r="C387" s="28"/>
      <c r="F387" s="103"/>
      <c r="G387" s="109"/>
      <c r="L387" s="115"/>
    </row>
    <row r="388" spans="1:12" s="13" customFormat="1" x14ac:dyDescent="0.2">
      <c r="A388" s="68"/>
      <c r="B388" s="31"/>
      <c r="C388" s="28"/>
      <c r="F388" s="103"/>
      <c r="G388" s="109"/>
      <c r="L388" s="115"/>
    </row>
    <row r="389" spans="1:12" s="13" customFormat="1" x14ac:dyDescent="0.2">
      <c r="A389" s="68"/>
      <c r="B389" s="31"/>
      <c r="C389" s="28"/>
      <c r="F389" s="103"/>
      <c r="G389" s="109"/>
      <c r="L389" s="115"/>
    </row>
    <row r="390" spans="1:12" s="13" customFormat="1" x14ac:dyDescent="0.2">
      <c r="A390" s="68"/>
      <c r="B390" s="31"/>
      <c r="C390" s="28"/>
      <c r="F390" s="103"/>
      <c r="G390" s="109"/>
      <c r="L390" s="115"/>
    </row>
    <row r="391" spans="1:12" s="13" customFormat="1" x14ac:dyDescent="0.2">
      <c r="A391" s="68"/>
      <c r="B391" s="31"/>
      <c r="C391" s="28"/>
      <c r="F391" s="103"/>
      <c r="G391" s="109"/>
      <c r="L391" s="115"/>
    </row>
    <row r="392" spans="1:12" s="13" customFormat="1" x14ac:dyDescent="0.2">
      <c r="A392" s="68"/>
      <c r="B392" s="31"/>
      <c r="C392" s="28"/>
      <c r="F392" s="103"/>
      <c r="G392" s="109"/>
      <c r="L392" s="115"/>
    </row>
    <row r="393" spans="1:12" s="13" customFormat="1" x14ac:dyDescent="0.2">
      <c r="A393" s="68"/>
      <c r="B393" s="31"/>
      <c r="C393" s="28"/>
      <c r="F393" s="103"/>
      <c r="G393" s="109"/>
      <c r="L393" s="115"/>
    </row>
    <row r="394" spans="1:12" s="13" customFormat="1" x14ac:dyDescent="0.2">
      <c r="A394" s="68"/>
      <c r="B394" s="31"/>
      <c r="C394" s="28"/>
      <c r="F394" s="103"/>
      <c r="G394" s="109"/>
      <c r="L394" s="115"/>
    </row>
    <row r="395" spans="1:12" s="13" customFormat="1" x14ac:dyDescent="0.2">
      <c r="A395" s="68"/>
      <c r="B395" s="31"/>
      <c r="C395" s="28"/>
      <c r="F395" s="103"/>
      <c r="G395" s="109"/>
      <c r="L395" s="115"/>
    </row>
    <row r="396" spans="1:12" s="13" customFormat="1" x14ac:dyDescent="0.2">
      <c r="A396" s="68"/>
      <c r="B396" s="31"/>
      <c r="C396" s="28"/>
      <c r="F396" s="103"/>
      <c r="G396" s="109"/>
      <c r="L396" s="115"/>
    </row>
    <row r="397" spans="1:12" s="13" customFormat="1" x14ac:dyDescent="0.2">
      <c r="A397" s="68"/>
      <c r="B397" s="31"/>
      <c r="C397" s="28"/>
      <c r="F397" s="103"/>
      <c r="G397" s="109"/>
      <c r="L397" s="115"/>
    </row>
    <row r="398" spans="1:12" s="13" customFormat="1" x14ac:dyDescent="0.2">
      <c r="A398" s="68"/>
      <c r="B398" s="31"/>
      <c r="C398" s="28"/>
      <c r="F398" s="103"/>
      <c r="G398" s="109"/>
      <c r="L398" s="115"/>
    </row>
    <row r="399" spans="1:12" s="13" customFormat="1" x14ac:dyDescent="0.2">
      <c r="A399" s="68"/>
      <c r="B399" s="31"/>
      <c r="C399" s="28"/>
      <c r="F399" s="103"/>
      <c r="G399" s="109"/>
      <c r="L399" s="115"/>
    </row>
    <row r="400" spans="1:12" s="13" customFormat="1" x14ac:dyDescent="0.2">
      <c r="A400" s="68"/>
      <c r="B400" s="31"/>
      <c r="C400" s="28"/>
      <c r="F400" s="103"/>
      <c r="G400" s="109"/>
      <c r="L400" s="115"/>
    </row>
    <row r="401" spans="1:12" s="13" customFormat="1" x14ac:dyDescent="0.2">
      <c r="A401" s="68"/>
      <c r="B401" s="31"/>
      <c r="C401" s="28"/>
      <c r="F401" s="103"/>
      <c r="G401" s="109"/>
      <c r="L401" s="115"/>
    </row>
    <row r="402" spans="1:12" s="13" customFormat="1" x14ac:dyDescent="0.2">
      <c r="A402" s="68"/>
      <c r="B402" s="31"/>
      <c r="C402" s="28"/>
      <c r="F402" s="103"/>
      <c r="G402" s="109"/>
      <c r="L402" s="115"/>
    </row>
    <row r="403" spans="1:12" s="13" customFormat="1" x14ac:dyDescent="0.2">
      <c r="A403" s="68"/>
      <c r="B403" s="31"/>
      <c r="C403" s="28"/>
      <c r="F403" s="103"/>
      <c r="G403" s="109"/>
      <c r="L403" s="115"/>
    </row>
    <row r="404" spans="1:12" s="13" customFormat="1" x14ac:dyDescent="0.2">
      <c r="A404" s="68"/>
      <c r="B404" s="31"/>
      <c r="C404" s="28"/>
      <c r="F404" s="103"/>
      <c r="G404" s="109"/>
      <c r="L404" s="115"/>
    </row>
    <row r="405" spans="1:12" s="13" customFormat="1" x14ac:dyDescent="0.2">
      <c r="A405" s="68"/>
      <c r="B405" s="31"/>
      <c r="C405" s="28"/>
      <c r="F405" s="103"/>
      <c r="G405" s="109"/>
      <c r="L405" s="115"/>
    </row>
    <row r="406" spans="1:12" s="13" customFormat="1" x14ac:dyDescent="0.2">
      <c r="A406" s="68"/>
      <c r="B406" s="31"/>
      <c r="C406" s="28"/>
      <c r="F406" s="103"/>
      <c r="G406" s="109"/>
      <c r="L406" s="115"/>
    </row>
    <row r="407" spans="1:12" s="13" customFormat="1" x14ac:dyDescent="0.2">
      <c r="A407" s="68"/>
      <c r="B407" s="31"/>
      <c r="C407" s="28"/>
      <c r="F407" s="103"/>
      <c r="G407" s="109"/>
      <c r="L407" s="115"/>
    </row>
    <row r="408" spans="1:12" s="13" customFormat="1" x14ac:dyDescent="0.2">
      <c r="A408" s="68"/>
      <c r="B408" s="31"/>
      <c r="C408" s="28"/>
      <c r="F408" s="103"/>
      <c r="G408" s="109"/>
      <c r="L408" s="115"/>
    </row>
    <row r="409" spans="1:12" s="13" customFormat="1" x14ac:dyDescent="0.2">
      <c r="A409" s="68"/>
      <c r="B409" s="31"/>
      <c r="C409" s="28"/>
      <c r="F409" s="103"/>
      <c r="G409" s="109"/>
      <c r="L409" s="115"/>
    </row>
    <row r="410" spans="1:12" s="13" customFormat="1" x14ac:dyDescent="0.2">
      <c r="A410" s="68"/>
      <c r="B410" s="31"/>
      <c r="C410" s="28"/>
      <c r="F410" s="103"/>
      <c r="G410" s="109"/>
      <c r="L410" s="115"/>
    </row>
    <row r="411" spans="1:12" s="13" customFormat="1" x14ac:dyDescent="0.2">
      <c r="A411" s="68"/>
      <c r="B411" s="31"/>
      <c r="C411" s="28"/>
      <c r="F411" s="103"/>
      <c r="G411" s="109"/>
      <c r="L411" s="115"/>
    </row>
    <row r="412" spans="1:12" s="13" customFormat="1" x14ac:dyDescent="0.2">
      <c r="A412" s="68"/>
      <c r="B412" s="31"/>
      <c r="C412" s="28"/>
      <c r="F412" s="103"/>
      <c r="G412" s="109"/>
      <c r="L412" s="115"/>
    </row>
    <row r="413" spans="1:12" s="13" customFormat="1" x14ac:dyDescent="0.2">
      <c r="A413" s="68"/>
      <c r="B413" s="31"/>
      <c r="C413" s="28"/>
      <c r="F413" s="103"/>
      <c r="G413" s="109"/>
      <c r="L413" s="115"/>
    </row>
    <row r="414" spans="1:12" s="13" customFormat="1" x14ac:dyDescent="0.2">
      <c r="A414" s="68"/>
      <c r="B414" s="31"/>
      <c r="C414" s="28"/>
      <c r="F414" s="103"/>
      <c r="G414" s="109"/>
      <c r="L414" s="115"/>
    </row>
    <row r="415" spans="1:12" s="13" customFormat="1" x14ac:dyDescent="0.2">
      <c r="A415" s="68"/>
      <c r="B415" s="31"/>
      <c r="C415" s="28"/>
      <c r="F415" s="103"/>
      <c r="G415" s="109"/>
      <c r="L415" s="115"/>
    </row>
    <row r="416" spans="1:12" s="13" customFormat="1" x14ac:dyDescent="0.2">
      <c r="A416" s="68"/>
      <c r="B416" s="31"/>
      <c r="C416" s="28"/>
      <c r="F416" s="103"/>
      <c r="G416" s="109"/>
      <c r="L416" s="115"/>
    </row>
    <row r="417" spans="1:12" s="13" customFormat="1" x14ac:dyDescent="0.2">
      <c r="A417" s="68"/>
      <c r="B417" s="31"/>
      <c r="C417" s="28"/>
      <c r="F417" s="103"/>
      <c r="G417" s="109"/>
      <c r="L417" s="115"/>
    </row>
    <row r="418" spans="1:12" s="13" customFormat="1" x14ac:dyDescent="0.2">
      <c r="A418" s="68"/>
      <c r="B418" s="31"/>
      <c r="C418" s="28"/>
      <c r="F418" s="103"/>
      <c r="G418" s="109"/>
      <c r="L418" s="115"/>
    </row>
    <row r="419" spans="1:12" s="13" customFormat="1" x14ac:dyDescent="0.2">
      <c r="A419" s="68"/>
      <c r="B419" s="31"/>
      <c r="C419" s="28"/>
      <c r="F419" s="103"/>
      <c r="G419" s="109"/>
      <c r="L419" s="115"/>
    </row>
    <row r="420" spans="1:12" s="13" customFormat="1" x14ac:dyDescent="0.2">
      <c r="A420" s="68"/>
      <c r="B420" s="31"/>
      <c r="C420" s="28"/>
      <c r="F420" s="103"/>
      <c r="G420" s="109"/>
      <c r="L420" s="115"/>
    </row>
    <row r="421" spans="1:12" s="13" customFormat="1" x14ac:dyDescent="0.2">
      <c r="A421" s="68"/>
      <c r="B421" s="31"/>
      <c r="C421" s="28"/>
      <c r="F421" s="103"/>
      <c r="G421" s="109"/>
      <c r="L421" s="115"/>
    </row>
    <row r="422" spans="1:12" s="13" customFormat="1" x14ac:dyDescent="0.2">
      <c r="A422" s="68"/>
      <c r="B422" s="31"/>
      <c r="C422" s="28"/>
      <c r="F422" s="103"/>
      <c r="G422" s="109"/>
      <c r="L422" s="115"/>
    </row>
    <row r="423" spans="1:12" s="13" customFormat="1" x14ac:dyDescent="0.2">
      <c r="A423" s="68"/>
      <c r="B423" s="31"/>
      <c r="C423" s="28"/>
      <c r="F423" s="103"/>
      <c r="G423" s="109"/>
      <c r="L423" s="115"/>
    </row>
    <row r="424" spans="1:12" s="13" customFormat="1" x14ac:dyDescent="0.2">
      <c r="A424" s="68"/>
      <c r="B424" s="31"/>
      <c r="C424" s="28"/>
      <c r="F424" s="103"/>
      <c r="G424" s="109"/>
      <c r="L424" s="115"/>
    </row>
    <row r="425" spans="1:12" s="13" customFormat="1" x14ac:dyDescent="0.2">
      <c r="A425" s="68"/>
      <c r="B425" s="31"/>
      <c r="C425" s="28"/>
      <c r="F425" s="103"/>
      <c r="G425" s="109"/>
      <c r="L425" s="115"/>
    </row>
    <row r="426" spans="1:12" s="13" customFormat="1" x14ac:dyDescent="0.2">
      <c r="A426" s="68"/>
      <c r="B426" s="31"/>
      <c r="C426" s="28"/>
      <c r="F426" s="103"/>
      <c r="G426" s="109"/>
      <c r="L426" s="115"/>
    </row>
    <row r="427" spans="1:12" s="13" customFormat="1" x14ac:dyDescent="0.2">
      <c r="A427" s="68"/>
      <c r="B427" s="31"/>
      <c r="C427" s="28"/>
      <c r="F427" s="103"/>
      <c r="G427" s="109"/>
      <c r="L427" s="115"/>
    </row>
    <row r="428" spans="1:12" s="13" customFormat="1" x14ac:dyDescent="0.2">
      <c r="A428" s="68"/>
      <c r="B428" s="31"/>
      <c r="C428" s="28"/>
      <c r="F428" s="103"/>
      <c r="G428" s="109"/>
      <c r="L428" s="115"/>
    </row>
    <row r="429" spans="1:12" s="13" customFormat="1" x14ac:dyDescent="0.2">
      <c r="A429" s="68"/>
      <c r="B429" s="31"/>
      <c r="C429" s="28"/>
      <c r="F429" s="103"/>
      <c r="G429" s="109"/>
      <c r="L429" s="115"/>
    </row>
    <row r="430" spans="1:12" s="13" customFormat="1" x14ac:dyDescent="0.2">
      <c r="A430" s="68"/>
      <c r="B430" s="31"/>
      <c r="C430" s="28"/>
      <c r="F430" s="103"/>
      <c r="G430" s="109"/>
      <c r="L430" s="115"/>
    </row>
    <row r="431" spans="1:12" s="13" customFormat="1" x14ac:dyDescent="0.2">
      <c r="A431" s="68"/>
      <c r="B431" s="31"/>
      <c r="C431" s="28"/>
      <c r="F431" s="103"/>
      <c r="G431" s="109"/>
      <c r="L431" s="115"/>
    </row>
    <row r="432" spans="1:12" s="13" customFormat="1" x14ac:dyDescent="0.2">
      <c r="A432" s="68"/>
      <c r="B432" s="31"/>
      <c r="C432" s="28"/>
      <c r="F432" s="103"/>
      <c r="G432" s="109"/>
      <c r="L432" s="115"/>
    </row>
    <row r="433" spans="1:12" s="13" customFormat="1" x14ac:dyDescent="0.2">
      <c r="A433" s="68"/>
      <c r="B433" s="31"/>
      <c r="C433" s="28"/>
      <c r="F433" s="103"/>
      <c r="G433" s="109"/>
      <c r="L433" s="115"/>
    </row>
    <row r="434" spans="1:12" s="13" customFormat="1" x14ac:dyDescent="0.2">
      <c r="A434" s="68"/>
      <c r="B434" s="31"/>
      <c r="C434" s="28"/>
      <c r="F434" s="103"/>
      <c r="G434" s="109"/>
      <c r="L434" s="115"/>
    </row>
    <row r="435" spans="1:12" s="13" customFormat="1" x14ac:dyDescent="0.2">
      <c r="A435" s="68"/>
      <c r="B435" s="31"/>
      <c r="C435" s="28"/>
      <c r="F435" s="103"/>
      <c r="G435" s="109"/>
      <c r="L435" s="115"/>
    </row>
    <row r="436" spans="1:12" s="13" customFormat="1" x14ac:dyDescent="0.2">
      <c r="A436" s="68"/>
      <c r="B436" s="31"/>
      <c r="C436" s="28"/>
      <c r="F436" s="103"/>
      <c r="G436" s="109"/>
      <c r="L436" s="115"/>
    </row>
    <row r="437" spans="1:12" s="13" customFormat="1" x14ac:dyDescent="0.2">
      <c r="A437" s="68"/>
      <c r="B437" s="31"/>
      <c r="C437" s="28"/>
      <c r="F437" s="103"/>
      <c r="G437" s="109"/>
      <c r="L437" s="115"/>
    </row>
    <row r="438" spans="1:12" s="13" customFormat="1" x14ac:dyDescent="0.2">
      <c r="A438" s="68"/>
      <c r="B438" s="31"/>
      <c r="C438" s="28"/>
      <c r="F438" s="103"/>
      <c r="G438" s="109"/>
      <c r="L438" s="115"/>
    </row>
    <row r="439" spans="1:12" s="13" customFormat="1" x14ac:dyDescent="0.2">
      <c r="A439" s="68"/>
      <c r="B439" s="31"/>
      <c r="C439" s="28"/>
      <c r="F439" s="103"/>
      <c r="G439" s="109"/>
      <c r="L439" s="115"/>
    </row>
    <row r="440" spans="1:12" s="13" customFormat="1" x14ac:dyDescent="0.2">
      <c r="A440" s="68"/>
      <c r="B440" s="31"/>
      <c r="C440" s="28"/>
      <c r="F440" s="103"/>
      <c r="G440" s="109"/>
      <c r="L440" s="115"/>
    </row>
    <row r="441" spans="1:12" s="13" customFormat="1" x14ac:dyDescent="0.2">
      <c r="A441" s="68"/>
      <c r="B441" s="31"/>
      <c r="C441" s="28"/>
      <c r="F441" s="103"/>
      <c r="G441" s="109"/>
      <c r="L441" s="115"/>
    </row>
    <row r="442" spans="1:12" s="13" customFormat="1" x14ac:dyDescent="0.2">
      <c r="A442" s="68"/>
      <c r="B442" s="31"/>
      <c r="C442" s="28"/>
      <c r="F442" s="103"/>
      <c r="G442" s="109"/>
      <c r="L442" s="115"/>
    </row>
    <row r="443" spans="1:12" s="13" customFormat="1" x14ac:dyDescent="0.2">
      <c r="A443" s="68"/>
      <c r="B443" s="31"/>
      <c r="C443" s="28"/>
      <c r="F443" s="103"/>
      <c r="G443" s="109"/>
      <c r="L443" s="115"/>
    </row>
    <row r="444" spans="1:12" s="13" customFormat="1" x14ac:dyDescent="0.2">
      <c r="A444" s="68"/>
      <c r="B444" s="31"/>
      <c r="C444" s="28"/>
      <c r="F444" s="103"/>
      <c r="G444" s="109"/>
      <c r="L444" s="115"/>
    </row>
    <row r="445" spans="1:12" s="13" customFormat="1" x14ac:dyDescent="0.2">
      <c r="A445" s="68"/>
      <c r="B445" s="31"/>
      <c r="C445" s="28"/>
      <c r="F445" s="103"/>
      <c r="G445" s="109"/>
      <c r="L445" s="115"/>
    </row>
    <row r="446" spans="1:12" s="13" customFormat="1" x14ac:dyDescent="0.2">
      <c r="A446" s="68"/>
      <c r="B446" s="31"/>
      <c r="C446" s="28"/>
      <c r="F446" s="103"/>
      <c r="G446" s="109"/>
      <c r="L446" s="115"/>
    </row>
    <row r="447" spans="1:12" s="13" customFormat="1" x14ac:dyDescent="0.2">
      <c r="A447" s="68"/>
      <c r="B447" s="31"/>
      <c r="C447" s="28"/>
      <c r="F447" s="103"/>
      <c r="G447" s="109"/>
      <c r="L447" s="115"/>
    </row>
    <row r="448" spans="1:12" s="13" customFormat="1" x14ac:dyDescent="0.2">
      <c r="A448" s="68"/>
      <c r="B448" s="31"/>
      <c r="C448" s="28"/>
      <c r="F448" s="103"/>
      <c r="G448" s="109"/>
      <c r="L448" s="115"/>
    </row>
    <row r="449" spans="1:12" s="13" customFormat="1" x14ac:dyDescent="0.2">
      <c r="A449" s="68"/>
      <c r="B449" s="31"/>
      <c r="C449" s="28"/>
      <c r="F449" s="103"/>
      <c r="G449" s="109"/>
      <c r="L449" s="115"/>
    </row>
    <row r="450" spans="1:12" s="13" customFormat="1" x14ac:dyDescent="0.2">
      <c r="A450" s="68"/>
      <c r="B450" s="31"/>
      <c r="C450" s="28"/>
      <c r="F450" s="103"/>
      <c r="G450" s="109"/>
      <c r="L450" s="115"/>
    </row>
    <row r="451" spans="1:12" s="13" customFormat="1" x14ac:dyDescent="0.2">
      <c r="A451" s="68"/>
      <c r="B451" s="31"/>
      <c r="C451" s="28"/>
      <c r="F451" s="103"/>
      <c r="G451" s="109"/>
      <c r="L451" s="115"/>
    </row>
    <row r="452" spans="1:12" s="13" customFormat="1" x14ac:dyDescent="0.2">
      <c r="A452" s="68"/>
      <c r="B452" s="31"/>
      <c r="C452" s="28"/>
      <c r="F452" s="103"/>
      <c r="G452" s="109"/>
      <c r="L452" s="115"/>
    </row>
    <row r="453" spans="1:12" s="13" customFormat="1" x14ac:dyDescent="0.2">
      <c r="A453" s="68"/>
      <c r="B453" s="31"/>
      <c r="C453" s="28"/>
      <c r="F453" s="103"/>
      <c r="G453" s="109"/>
      <c r="L453" s="115"/>
    </row>
    <row r="454" spans="1:12" s="13" customFormat="1" x14ac:dyDescent="0.2">
      <c r="A454" s="68"/>
      <c r="B454" s="31"/>
      <c r="C454" s="28"/>
      <c r="F454" s="103"/>
      <c r="G454" s="109"/>
      <c r="L454" s="115"/>
    </row>
    <row r="455" spans="1:12" s="13" customFormat="1" x14ac:dyDescent="0.2">
      <c r="A455" s="68"/>
      <c r="B455" s="31"/>
      <c r="C455" s="28"/>
      <c r="F455" s="103"/>
      <c r="G455" s="109"/>
      <c r="L455" s="115"/>
    </row>
    <row r="456" spans="1:12" s="13" customFormat="1" x14ac:dyDescent="0.2">
      <c r="A456" s="68"/>
      <c r="B456" s="31"/>
      <c r="C456" s="28"/>
      <c r="F456" s="103"/>
      <c r="G456" s="109"/>
      <c r="L456" s="115"/>
    </row>
    <row r="457" spans="1:12" s="13" customFormat="1" x14ac:dyDescent="0.2">
      <c r="A457" s="68"/>
      <c r="B457" s="31"/>
      <c r="C457" s="28"/>
      <c r="F457" s="103"/>
      <c r="G457" s="109"/>
      <c r="L457" s="115"/>
    </row>
    <row r="458" spans="1:12" s="13" customFormat="1" x14ac:dyDescent="0.2">
      <c r="A458" s="68"/>
      <c r="B458" s="31"/>
      <c r="C458" s="28"/>
      <c r="F458" s="103"/>
      <c r="G458" s="109"/>
      <c r="L458" s="115"/>
    </row>
    <row r="459" spans="1:12" s="13" customFormat="1" x14ac:dyDescent="0.2">
      <c r="A459" s="68"/>
      <c r="B459" s="31"/>
      <c r="C459" s="28"/>
      <c r="F459" s="103"/>
      <c r="G459" s="109"/>
      <c r="L459" s="115"/>
    </row>
    <row r="460" spans="1:12" s="13" customFormat="1" x14ac:dyDescent="0.2">
      <c r="A460" s="68"/>
      <c r="B460" s="31"/>
      <c r="C460" s="28"/>
      <c r="F460" s="103"/>
      <c r="G460" s="109"/>
      <c r="L460" s="115"/>
    </row>
    <row r="461" spans="1:12" s="13" customFormat="1" x14ac:dyDescent="0.2">
      <c r="A461" s="68"/>
      <c r="B461" s="31"/>
      <c r="C461" s="28"/>
      <c r="F461" s="103"/>
      <c r="G461" s="109"/>
      <c r="L461" s="115"/>
    </row>
    <row r="462" spans="1:12" s="13" customFormat="1" x14ac:dyDescent="0.2">
      <c r="A462" s="68"/>
      <c r="B462" s="31"/>
      <c r="C462" s="28"/>
      <c r="F462" s="103"/>
      <c r="G462" s="109"/>
      <c r="L462" s="115"/>
    </row>
    <row r="463" spans="1:12" s="13" customFormat="1" x14ac:dyDescent="0.2">
      <c r="A463" s="68"/>
      <c r="B463" s="31"/>
      <c r="C463" s="28"/>
      <c r="F463" s="103"/>
      <c r="G463" s="109"/>
      <c r="L463" s="115"/>
    </row>
    <row r="464" spans="1:12" s="13" customFormat="1" x14ac:dyDescent="0.2">
      <c r="A464" s="68"/>
      <c r="B464" s="31"/>
      <c r="C464" s="28"/>
      <c r="F464" s="103"/>
      <c r="G464" s="109"/>
      <c r="L464" s="115"/>
    </row>
    <row r="465" spans="1:12" s="13" customFormat="1" x14ac:dyDescent="0.2">
      <c r="A465" s="68"/>
      <c r="B465" s="31"/>
      <c r="C465" s="28"/>
      <c r="F465" s="103"/>
      <c r="G465" s="109"/>
      <c r="L465" s="115"/>
    </row>
    <row r="466" spans="1:12" s="13" customFormat="1" x14ac:dyDescent="0.2">
      <c r="A466" s="68"/>
      <c r="B466" s="31"/>
      <c r="C466" s="28"/>
      <c r="F466" s="103"/>
      <c r="G466" s="109"/>
      <c r="L466" s="115"/>
    </row>
    <row r="467" spans="1:12" s="13" customFormat="1" x14ac:dyDescent="0.2">
      <c r="A467" s="68"/>
      <c r="B467" s="31"/>
      <c r="C467" s="28"/>
      <c r="F467" s="103"/>
      <c r="G467" s="109"/>
      <c r="L467" s="115"/>
    </row>
    <row r="468" spans="1:12" s="13" customFormat="1" x14ac:dyDescent="0.2">
      <c r="A468" s="68"/>
      <c r="B468" s="31"/>
      <c r="C468" s="28"/>
      <c r="F468" s="103"/>
      <c r="G468" s="109"/>
      <c r="L468" s="115"/>
    </row>
    <row r="469" spans="1:12" s="13" customFormat="1" x14ac:dyDescent="0.2">
      <c r="A469" s="68"/>
      <c r="B469" s="31"/>
      <c r="C469" s="28"/>
      <c r="F469" s="103"/>
      <c r="G469" s="109"/>
      <c r="L469" s="115"/>
    </row>
    <row r="470" spans="1:12" s="13" customFormat="1" x14ac:dyDescent="0.2">
      <c r="A470" s="68"/>
      <c r="B470" s="31"/>
      <c r="C470" s="28"/>
      <c r="F470" s="103"/>
      <c r="G470" s="109"/>
      <c r="L470" s="115"/>
    </row>
    <row r="471" spans="1:12" s="13" customFormat="1" x14ac:dyDescent="0.2">
      <c r="A471" s="68"/>
      <c r="B471" s="31"/>
      <c r="C471" s="28"/>
      <c r="F471" s="103"/>
      <c r="G471" s="109"/>
      <c r="L471" s="115"/>
    </row>
    <row r="472" spans="1:12" s="13" customFormat="1" x14ac:dyDescent="0.2">
      <c r="A472" s="68"/>
      <c r="B472" s="31"/>
      <c r="C472" s="28"/>
      <c r="F472" s="103"/>
      <c r="G472" s="109"/>
      <c r="L472" s="115"/>
    </row>
    <row r="473" spans="1:12" s="13" customFormat="1" x14ac:dyDescent="0.2">
      <c r="A473" s="68"/>
      <c r="B473" s="31"/>
      <c r="C473" s="28"/>
      <c r="F473" s="103"/>
      <c r="G473" s="109"/>
      <c r="L473" s="115"/>
    </row>
    <row r="474" spans="1:12" s="13" customFormat="1" x14ac:dyDescent="0.2">
      <c r="A474" s="68"/>
      <c r="B474" s="31"/>
      <c r="C474" s="28"/>
      <c r="F474" s="103"/>
      <c r="G474" s="109"/>
      <c r="L474" s="115"/>
    </row>
    <row r="475" spans="1:12" s="13" customFormat="1" x14ac:dyDescent="0.2">
      <c r="A475" s="68"/>
      <c r="B475" s="31"/>
      <c r="C475" s="28"/>
      <c r="F475" s="103"/>
      <c r="G475" s="109"/>
      <c r="L475" s="115"/>
    </row>
    <row r="476" spans="1:12" s="13" customFormat="1" x14ac:dyDescent="0.2">
      <c r="A476" s="68"/>
      <c r="B476" s="31"/>
      <c r="C476" s="28"/>
      <c r="F476" s="103"/>
      <c r="G476" s="109"/>
      <c r="H476" s="28"/>
      <c r="I476" s="28"/>
      <c r="J476" s="28"/>
      <c r="L476" s="115"/>
    </row>
    <row r="477" spans="1:12" s="13" customFormat="1" x14ac:dyDescent="0.2">
      <c r="A477" s="68"/>
      <c r="B477" s="31"/>
      <c r="C477" s="28"/>
      <c r="F477" s="103"/>
      <c r="G477" s="109"/>
      <c r="H477" s="28"/>
      <c r="I477" s="28"/>
      <c r="J477" s="28"/>
      <c r="L477" s="115"/>
    </row>
    <row r="478" spans="1:12" s="13" customFormat="1" x14ac:dyDescent="0.2">
      <c r="A478" s="68"/>
      <c r="B478" s="31"/>
      <c r="C478" s="28"/>
      <c r="F478" s="103"/>
      <c r="G478" s="109"/>
      <c r="H478" s="28"/>
      <c r="I478" s="28"/>
      <c r="J478" s="28"/>
      <c r="L478" s="115"/>
    </row>
    <row r="479" spans="1:12" s="13" customFormat="1" x14ac:dyDescent="0.2">
      <c r="A479" s="68"/>
      <c r="B479" s="31"/>
      <c r="C479" s="28"/>
      <c r="F479" s="103"/>
      <c r="G479" s="109"/>
      <c r="H479" s="28"/>
      <c r="I479" s="28"/>
      <c r="J479" s="28"/>
      <c r="L479" s="115"/>
    </row>
    <row r="480" spans="1:12" s="13" customFormat="1" x14ac:dyDescent="0.2">
      <c r="A480" s="68"/>
      <c r="B480" s="31"/>
      <c r="C480" s="28"/>
      <c r="F480" s="103"/>
      <c r="G480" s="109"/>
      <c r="H480" s="28"/>
      <c r="I480" s="28"/>
      <c r="J480" s="28"/>
      <c r="L480" s="115"/>
    </row>
    <row r="481" spans="1:12" s="13" customFormat="1" x14ac:dyDescent="0.2">
      <c r="A481" s="68"/>
      <c r="B481" s="31"/>
      <c r="C481" s="28"/>
      <c r="F481" s="103"/>
      <c r="G481" s="109"/>
      <c r="H481" s="28"/>
      <c r="I481" s="28"/>
      <c r="J481" s="28"/>
      <c r="L481" s="115"/>
    </row>
    <row r="482" spans="1:12" s="13" customFormat="1" x14ac:dyDescent="0.2">
      <c r="A482" s="68"/>
      <c r="B482" s="31"/>
      <c r="C482" s="28"/>
      <c r="F482" s="103"/>
      <c r="G482" s="109"/>
      <c r="H482" s="28"/>
      <c r="I482" s="28"/>
      <c r="J482" s="28"/>
      <c r="L482" s="115"/>
    </row>
    <row r="483" spans="1:12" s="13" customFormat="1" x14ac:dyDescent="0.2">
      <c r="A483" s="68"/>
      <c r="B483" s="31"/>
      <c r="C483" s="28"/>
      <c r="F483" s="103"/>
      <c r="G483" s="109"/>
      <c r="H483" s="28"/>
      <c r="I483" s="28"/>
      <c r="J483" s="28"/>
      <c r="L483" s="115"/>
    </row>
    <row r="484" spans="1:12" s="13" customFormat="1" x14ac:dyDescent="0.2">
      <c r="A484" s="68"/>
      <c r="B484" s="31"/>
      <c r="C484" s="28"/>
      <c r="F484" s="103"/>
      <c r="G484" s="109"/>
      <c r="H484" s="28"/>
      <c r="I484" s="28"/>
      <c r="J484" s="28"/>
      <c r="L484" s="115"/>
    </row>
    <row r="485" spans="1:12" s="13" customFormat="1" x14ac:dyDescent="0.2">
      <c r="A485" s="68"/>
      <c r="B485" s="31"/>
      <c r="C485" s="28"/>
      <c r="F485" s="103"/>
      <c r="G485" s="109"/>
      <c r="H485" s="28"/>
      <c r="I485" s="28"/>
      <c r="J485" s="28"/>
      <c r="L485" s="115"/>
    </row>
    <row r="486" spans="1:12" s="13" customFormat="1" x14ac:dyDescent="0.2">
      <c r="A486" s="68"/>
      <c r="B486" s="31"/>
      <c r="C486" s="28"/>
      <c r="F486" s="103"/>
      <c r="G486" s="109"/>
      <c r="H486" s="28"/>
      <c r="I486" s="28"/>
      <c r="J486" s="28"/>
      <c r="L486" s="115"/>
    </row>
  </sheetData>
  <sheetProtection algorithmName="SHA-512" hashValue="LzDYXxiN3UuKyVxv4jMYsJWrqGAwps/PRugQWotous57jRdXtd9VIcDdzYVT6NLwyAH8dinzk+DorE5kaNfSow==" saltValue="PVMzm4SqyWTwBVE8knMiIA==" spinCount="100000" sheet="1" selectLockedCells="1"/>
  <mergeCells count="70">
    <mergeCell ref="B5:D5"/>
    <mergeCell ref="E5:F5"/>
    <mergeCell ref="A2:F2"/>
    <mergeCell ref="B3:D3"/>
    <mergeCell ref="E3:F3"/>
    <mergeCell ref="B4:D4"/>
    <mergeCell ref="E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9:E39"/>
    <mergeCell ref="B45:E45"/>
    <mergeCell ref="B75:E75"/>
    <mergeCell ref="B33:D33"/>
    <mergeCell ref="E33:F33"/>
    <mergeCell ref="B34:D34"/>
    <mergeCell ref="E34:F34"/>
    <mergeCell ref="B35:D35"/>
    <mergeCell ref="E35:F35"/>
  </mergeCells>
  <dataValidations count="1">
    <dataValidation type="custom" allowBlank="1" showInputMessage="1" showErrorMessage="1" errorTitle="Preverite vnos" error="Ceno je potrebno vnesti na dve decimalni mesti" sqref="E41 E47:E55 E60:E71 E77 E82:E85 E90:E98">
      <formula1>E41=ROUND(E41,2)</formula1>
    </dataValidation>
  </dataValidation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4"/>
  <sheetViews>
    <sheetView view="pageBreakPreview" zoomScaleNormal="100" zoomScaleSheetLayoutView="100" workbookViewId="0">
      <selection activeCell="E91" sqref="E91"/>
    </sheetView>
  </sheetViews>
  <sheetFormatPr defaultRowHeight="12.75" x14ac:dyDescent="0.2"/>
  <cols>
    <col min="1" max="1" width="10.7109375" style="26" customWidth="1"/>
    <col min="2" max="2" width="45.7109375" style="31" customWidth="1"/>
    <col min="3" max="3" width="15.7109375" style="27" customWidth="1"/>
    <col min="4" max="5" width="15.7109375" style="13" customWidth="1"/>
    <col min="6" max="6" width="20.7109375" style="13" customWidth="1"/>
    <col min="7" max="7" width="10.7109375" style="118" customWidth="1"/>
    <col min="8" max="8" width="12.7109375" style="109" bestFit="1" customWidth="1"/>
    <col min="9" max="9" width="9.140625" style="132"/>
    <col min="10" max="16384" width="9.140625" style="28"/>
  </cols>
  <sheetData>
    <row r="1" spans="1:9" ht="26.25" customHeight="1" x14ac:dyDescent="0.2">
      <c r="A1" s="32"/>
      <c r="E1" s="33"/>
      <c r="F1" s="33"/>
    </row>
    <row r="2" spans="1:9" ht="55.15" customHeight="1" x14ac:dyDescent="0.2">
      <c r="A2" s="165" t="s">
        <v>351</v>
      </c>
      <c r="B2" s="165"/>
      <c r="C2" s="165"/>
      <c r="D2" s="165"/>
      <c r="E2" s="165"/>
      <c r="F2" s="165"/>
    </row>
    <row r="3" spans="1:9" ht="32.25" customHeight="1" x14ac:dyDescent="0.2">
      <c r="B3" s="161"/>
      <c r="C3" s="161"/>
      <c r="D3" s="161"/>
      <c r="E3" s="178"/>
      <c r="F3" s="178"/>
    </row>
    <row r="4" spans="1:9" s="35" customFormat="1" ht="45" customHeight="1" x14ac:dyDescent="0.25">
      <c r="A4" s="34"/>
      <c r="B4" s="164" t="s">
        <v>332</v>
      </c>
      <c r="C4" s="164"/>
      <c r="D4" s="164"/>
      <c r="E4" s="179"/>
      <c r="F4" s="179"/>
      <c r="G4" s="118"/>
      <c r="H4" s="110"/>
      <c r="I4" s="146"/>
    </row>
    <row r="5" spans="1:9" x14ac:dyDescent="0.2">
      <c r="B5" s="161"/>
      <c r="C5" s="161"/>
      <c r="D5" s="161"/>
      <c r="E5" s="178"/>
      <c r="F5" s="178"/>
    </row>
    <row r="6" spans="1:9" x14ac:dyDescent="0.2">
      <c r="B6" s="163"/>
      <c r="C6" s="161"/>
      <c r="D6" s="161"/>
      <c r="E6" s="178"/>
      <c r="F6" s="178"/>
    </row>
    <row r="7" spans="1:9" x14ac:dyDescent="0.2">
      <c r="B7" s="161"/>
      <c r="C7" s="161"/>
      <c r="D7" s="161"/>
      <c r="E7" s="178"/>
      <c r="F7" s="178"/>
    </row>
    <row r="8" spans="1:9" ht="15" x14ac:dyDescent="0.2">
      <c r="B8" s="164" t="s">
        <v>334</v>
      </c>
      <c r="C8" s="164"/>
      <c r="D8" s="164"/>
      <c r="E8" s="178"/>
      <c r="F8" s="178"/>
    </row>
    <row r="9" spans="1:9" x14ac:dyDescent="0.2">
      <c r="B9" s="161"/>
      <c r="C9" s="161"/>
      <c r="D9" s="161"/>
      <c r="E9" s="178"/>
      <c r="F9" s="178"/>
    </row>
    <row r="10" spans="1:9" x14ac:dyDescent="0.2">
      <c r="B10" s="161"/>
      <c r="C10" s="161"/>
      <c r="D10" s="161"/>
      <c r="E10" s="178"/>
      <c r="F10" s="178"/>
    </row>
    <row r="11" spans="1:9" x14ac:dyDescent="0.2">
      <c r="B11" s="161"/>
      <c r="C11" s="161"/>
      <c r="D11" s="161"/>
      <c r="E11" s="178"/>
      <c r="F11" s="178"/>
    </row>
    <row r="12" spans="1:9" x14ac:dyDescent="0.2">
      <c r="B12" s="161"/>
      <c r="C12" s="161"/>
      <c r="D12" s="161"/>
      <c r="E12" s="178"/>
      <c r="F12" s="178"/>
    </row>
    <row r="13" spans="1:9" s="29" customFormat="1" ht="15" x14ac:dyDescent="0.2">
      <c r="A13" s="19" t="s">
        <v>32</v>
      </c>
      <c r="B13" s="160" t="s">
        <v>331</v>
      </c>
      <c r="C13" s="160"/>
      <c r="D13" s="160"/>
      <c r="E13" s="153">
        <f>F43</f>
        <v>3000</v>
      </c>
      <c r="F13" s="153"/>
      <c r="G13" s="118"/>
      <c r="H13" s="111"/>
      <c r="I13" s="131"/>
    </row>
    <row r="14" spans="1:9" s="29" customFormat="1" ht="15" x14ac:dyDescent="0.2">
      <c r="A14" s="19"/>
      <c r="B14" s="161"/>
      <c r="C14" s="161"/>
      <c r="D14" s="161"/>
      <c r="E14" s="153"/>
      <c r="F14" s="153"/>
      <c r="G14" s="118"/>
      <c r="H14" s="111"/>
      <c r="I14" s="131"/>
    </row>
    <row r="15" spans="1:9" s="29" customFormat="1" ht="15" x14ac:dyDescent="0.2">
      <c r="A15" s="19" t="s">
        <v>33</v>
      </c>
      <c r="B15" s="160" t="s">
        <v>330</v>
      </c>
      <c r="C15" s="160"/>
      <c r="D15" s="160"/>
      <c r="E15" s="153">
        <f>F60</f>
        <v>0</v>
      </c>
      <c r="F15" s="153"/>
      <c r="G15" s="118"/>
      <c r="H15" s="111"/>
      <c r="I15" s="131"/>
    </row>
    <row r="16" spans="1:9" s="29" customFormat="1" ht="15" x14ac:dyDescent="0.2">
      <c r="A16" s="19"/>
      <c r="B16" s="161"/>
      <c r="C16" s="161"/>
      <c r="D16" s="161"/>
      <c r="E16" s="153"/>
      <c r="F16" s="153"/>
      <c r="G16" s="118"/>
      <c r="H16" s="111"/>
      <c r="I16" s="131"/>
    </row>
    <row r="17" spans="1:9" s="29" customFormat="1" ht="15" x14ac:dyDescent="0.2">
      <c r="A17" s="19" t="s">
        <v>34</v>
      </c>
      <c r="B17" s="160" t="s">
        <v>329</v>
      </c>
      <c r="C17" s="160"/>
      <c r="D17" s="160"/>
      <c r="E17" s="153">
        <f>F74</f>
        <v>0</v>
      </c>
      <c r="F17" s="153"/>
      <c r="G17" s="118"/>
      <c r="H17" s="111"/>
      <c r="I17" s="131"/>
    </row>
    <row r="18" spans="1:9" s="29" customFormat="1" ht="15" x14ac:dyDescent="0.2">
      <c r="A18" s="19"/>
      <c r="B18" s="161"/>
      <c r="C18" s="161"/>
      <c r="D18" s="161"/>
      <c r="E18" s="153"/>
      <c r="F18" s="153"/>
      <c r="G18" s="118"/>
      <c r="H18" s="111"/>
      <c r="I18" s="131"/>
    </row>
    <row r="19" spans="1:9" s="29" customFormat="1" ht="15" x14ac:dyDescent="0.2">
      <c r="A19" s="19" t="s">
        <v>5</v>
      </c>
      <c r="B19" s="160" t="s">
        <v>328</v>
      </c>
      <c r="C19" s="160"/>
      <c r="D19" s="160"/>
      <c r="E19" s="153">
        <f>F79</f>
        <v>0</v>
      </c>
      <c r="F19" s="153"/>
      <c r="G19" s="118"/>
      <c r="H19" s="111"/>
      <c r="I19" s="131"/>
    </row>
    <row r="20" spans="1:9" s="29" customFormat="1" ht="15" x14ac:dyDescent="0.2">
      <c r="A20" s="19"/>
      <c r="B20" s="161"/>
      <c r="C20" s="161"/>
      <c r="D20" s="161"/>
      <c r="E20" s="153"/>
      <c r="F20" s="153"/>
      <c r="G20" s="118"/>
      <c r="H20" s="111"/>
      <c r="I20" s="131"/>
    </row>
    <row r="21" spans="1:9" s="29" customFormat="1" ht="15" x14ac:dyDescent="0.2">
      <c r="A21" s="19" t="s">
        <v>53</v>
      </c>
      <c r="B21" s="160" t="s">
        <v>327</v>
      </c>
      <c r="C21" s="160"/>
      <c r="D21" s="160"/>
      <c r="E21" s="153">
        <f>F92</f>
        <v>0</v>
      </c>
      <c r="F21" s="169"/>
      <c r="G21" s="118"/>
      <c r="H21" s="111"/>
      <c r="I21" s="131"/>
    </row>
    <row r="22" spans="1:9" s="29" customFormat="1" ht="15" x14ac:dyDescent="0.2">
      <c r="A22" s="19"/>
      <c r="B22" s="176"/>
      <c r="C22" s="176"/>
      <c r="D22" s="176"/>
      <c r="E22" s="177"/>
      <c r="F22" s="177"/>
      <c r="G22" s="118"/>
      <c r="H22" s="111"/>
      <c r="I22" s="131"/>
    </row>
    <row r="23" spans="1:9" s="29" customFormat="1" ht="15" x14ac:dyDescent="0.2">
      <c r="A23" s="8"/>
      <c r="B23" s="148" t="s">
        <v>39</v>
      </c>
      <c r="C23" s="148"/>
      <c r="D23" s="148"/>
      <c r="E23" s="159">
        <f>SUM(E13:F21)</f>
        <v>3000</v>
      </c>
      <c r="F23" s="159"/>
      <c r="G23" s="118"/>
      <c r="H23" s="116"/>
      <c r="I23" s="131"/>
    </row>
    <row r="24" spans="1:9" s="29" customFormat="1" ht="15" x14ac:dyDescent="0.2">
      <c r="A24" s="8"/>
      <c r="B24" s="148"/>
      <c r="C24" s="149"/>
      <c r="D24" s="149"/>
      <c r="E24" s="159"/>
      <c r="F24" s="169"/>
      <c r="G24" s="118"/>
      <c r="H24" s="111"/>
      <c r="I24" s="131"/>
    </row>
    <row r="25" spans="1:9" s="29" customFormat="1" ht="15" x14ac:dyDescent="0.2">
      <c r="A25" s="19"/>
      <c r="B25" s="152" t="s">
        <v>326</v>
      </c>
      <c r="C25" s="149"/>
      <c r="D25" s="149"/>
      <c r="E25" s="153">
        <f>E23*5%</f>
        <v>150</v>
      </c>
      <c r="F25" s="169"/>
      <c r="G25" s="118"/>
      <c r="H25" s="111"/>
      <c r="I25" s="131"/>
    </row>
    <row r="26" spans="1:9" s="29" customFormat="1" ht="15" x14ac:dyDescent="0.2">
      <c r="A26" s="19"/>
      <c r="B26" s="152"/>
      <c r="C26" s="149"/>
      <c r="D26" s="149"/>
      <c r="E26" s="153"/>
      <c r="F26" s="169"/>
      <c r="G26" s="118"/>
      <c r="H26" s="111"/>
      <c r="I26" s="131"/>
    </row>
    <row r="27" spans="1:9" s="30" customFormat="1" ht="15" x14ac:dyDescent="0.2">
      <c r="A27" s="8"/>
      <c r="B27" s="148" t="s">
        <v>335</v>
      </c>
      <c r="C27" s="149"/>
      <c r="D27" s="149"/>
      <c r="E27" s="159">
        <f>E23+E25</f>
        <v>3150</v>
      </c>
      <c r="F27" s="169"/>
      <c r="G27" s="119"/>
      <c r="H27" s="117"/>
      <c r="I27" s="131"/>
    </row>
    <row r="28" spans="1:9" s="29" customFormat="1" ht="15" x14ac:dyDescent="0.2">
      <c r="A28" s="8"/>
      <c r="B28" s="148"/>
      <c r="C28" s="149"/>
      <c r="D28" s="149"/>
      <c r="E28" s="159"/>
      <c r="F28" s="169"/>
      <c r="G28" s="118"/>
      <c r="H28" s="111"/>
      <c r="I28" s="131"/>
    </row>
    <row r="29" spans="1:9" s="29" customFormat="1" ht="15" x14ac:dyDescent="0.2">
      <c r="A29" s="19"/>
      <c r="B29" s="152" t="s">
        <v>325</v>
      </c>
      <c r="C29" s="152"/>
      <c r="D29" s="152"/>
      <c r="E29" s="153">
        <f>E27*22%</f>
        <v>693</v>
      </c>
      <c r="F29" s="153"/>
      <c r="G29" s="118"/>
      <c r="H29" s="111"/>
      <c r="I29" s="131"/>
    </row>
    <row r="30" spans="1:9" s="29" customFormat="1" ht="15" x14ac:dyDescent="0.2">
      <c r="A30" s="19"/>
      <c r="B30" s="156"/>
      <c r="C30" s="156"/>
      <c r="D30" s="156"/>
      <c r="E30" s="170"/>
      <c r="F30" s="170"/>
      <c r="G30" s="118"/>
      <c r="H30" s="111"/>
      <c r="I30" s="131"/>
    </row>
    <row r="31" spans="1:9" s="29" customFormat="1" ht="25.5" x14ac:dyDescent="0.35">
      <c r="A31" s="8"/>
      <c r="B31" s="154" t="s">
        <v>336</v>
      </c>
      <c r="C31" s="154"/>
      <c r="D31" s="154"/>
      <c r="E31" s="155">
        <f>SUM(E27:F29)</f>
        <v>3843</v>
      </c>
      <c r="F31" s="155"/>
      <c r="G31" s="118"/>
      <c r="H31" s="111"/>
      <c r="I31" s="131"/>
    </row>
    <row r="32" spans="1:9" s="29" customFormat="1" ht="15" x14ac:dyDescent="0.2">
      <c r="A32" s="8"/>
      <c r="B32" s="180"/>
      <c r="C32" s="180"/>
      <c r="D32" s="180"/>
      <c r="E32" s="181"/>
      <c r="F32" s="181"/>
      <c r="G32" s="118"/>
      <c r="H32" s="111"/>
      <c r="I32" s="131"/>
    </row>
    <row r="33" spans="1:10" s="30" customFormat="1" ht="15" x14ac:dyDescent="0.2">
      <c r="A33" s="8"/>
      <c r="B33" s="180"/>
      <c r="C33" s="180"/>
      <c r="D33" s="180"/>
      <c r="E33" s="181"/>
      <c r="F33" s="181"/>
      <c r="G33" s="119"/>
      <c r="H33" s="111"/>
      <c r="I33" s="131"/>
    </row>
    <row r="34" spans="1:10" s="30" customFormat="1" ht="15" x14ac:dyDescent="0.2">
      <c r="A34" s="38" t="s">
        <v>10</v>
      </c>
      <c r="B34" s="39" t="s">
        <v>12</v>
      </c>
      <c r="C34" s="40" t="s">
        <v>324</v>
      </c>
      <c r="D34" s="41" t="s">
        <v>13</v>
      </c>
      <c r="E34" s="41" t="s">
        <v>323</v>
      </c>
      <c r="F34" s="41" t="s">
        <v>322</v>
      </c>
      <c r="G34" s="119"/>
      <c r="H34" s="111"/>
      <c r="I34" s="131"/>
    </row>
    <row r="35" spans="1:10" s="46" customFormat="1" ht="15" x14ac:dyDescent="0.2">
      <c r="A35" s="47"/>
      <c r="B35" s="43"/>
      <c r="C35" s="76"/>
      <c r="D35" s="45"/>
      <c r="E35" s="45"/>
      <c r="F35" s="101"/>
      <c r="G35" s="119"/>
      <c r="H35" s="111"/>
      <c r="I35" s="132"/>
    </row>
    <row r="36" spans="1:10" s="46" customFormat="1" ht="12.75" customHeight="1" x14ac:dyDescent="0.2">
      <c r="A36" s="47" t="s">
        <v>32</v>
      </c>
      <c r="B36" s="43" t="s">
        <v>321</v>
      </c>
      <c r="C36" s="76"/>
      <c r="D36" s="48"/>
      <c r="E36" s="45"/>
      <c r="F36" s="101"/>
      <c r="G36" s="119"/>
      <c r="H36" s="111"/>
      <c r="I36" s="132"/>
    </row>
    <row r="37" spans="1:10" s="46" customFormat="1" ht="12.75" customHeight="1" x14ac:dyDescent="0.2">
      <c r="A37" s="47"/>
      <c r="B37" s="145"/>
      <c r="C37" s="140"/>
      <c r="D37" s="48"/>
      <c r="E37" s="48"/>
      <c r="F37" s="139"/>
      <c r="G37" s="144"/>
      <c r="H37" s="143"/>
      <c r="I37" s="136"/>
      <c r="J37" s="142"/>
    </row>
    <row r="38" spans="1:10" s="46" customFormat="1" ht="14.25" x14ac:dyDescent="0.2">
      <c r="A38" s="10" t="s">
        <v>287</v>
      </c>
      <c r="B38" s="77" t="s">
        <v>320</v>
      </c>
      <c r="C38" s="69" t="s">
        <v>85</v>
      </c>
      <c r="D38" s="20">
        <v>867</v>
      </c>
      <c r="E38" s="147"/>
      <c r="F38" s="102">
        <f>ROUND(D38*E38,2)</f>
        <v>0</v>
      </c>
      <c r="G38" s="142"/>
      <c r="H38" s="138"/>
      <c r="I38" s="136"/>
      <c r="J38" s="142"/>
    </row>
    <row r="39" spans="1:10" s="46" customFormat="1" ht="14.25" x14ac:dyDescent="0.2">
      <c r="A39" s="10" t="s">
        <v>285</v>
      </c>
      <c r="B39" s="61" t="s">
        <v>319</v>
      </c>
      <c r="C39" s="69" t="s">
        <v>85</v>
      </c>
      <c r="D39" s="20">
        <v>867</v>
      </c>
      <c r="E39" s="147"/>
      <c r="F39" s="102">
        <f t="shared" ref="F39:F42" si="0">ROUND(D39*E39,2)</f>
        <v>0</v>
      </c>
      <c r="G39" s="120"/>
      <c r="H39" s="138"/>
      <c r="I39" s="136"/>
      <c r="J39" s="142"/>
    </row>
    <row r="40" spans="1:10" ht="14.25" customHeight="1" x14ac:dyDescent="0.2">
      <c r="A40" s="10" t="s">
        <v>284</v>
      </c>
      <c r="B40" s="61" t="s">
        <v>425</v>
      </c>
      <c r="C40" s="69" t="s">
        <v>273</v>
      </c>
      <c r="D40" s="20">
        <v>1</v>
      </c>
      <c r="E40" s="147"/>
      <c r="F40" s="102">
        <f t="shared" si="0"/>
        <v>0</v>
      </c>
      <c r="G40" s="120"/>
      <c r="H40" s="138"/>
      <c r="I40" s="136"/>
      <c r="J40" s="80"/>
    </row>
    <row r="41" spans="1:10" ht="14.25" customHeight="1" x14ac:dyDescent="0.2">
      <c r="A41" s="10" t="s">
        <v>283</v>
      </c>
      <c r="B41" s="61" t="s">
        <v>318</v>
      </c>
      <c r="C41" s="69" t="s">
        <v>85</v>
      </c>
      <c r="D41" s="20">
        <v>680</v>
      </c>
      <c r="E41" s="147"/>
      <c r="F41" s="102">
        <f t="shared" si="0"/>
        <v>0</v>
      </c>
      <c r="G41" s="120"/>
      <c r="H41" s="138"/>
      <c r="I41" s="136"/>
      <c r="J41" s="80"/>
    </row>
    <row r="42" spans="1:10" ht="30" customHeight="1" x14ac:dyDescent="0.2">
      <c r="A42" s="10" t="s">
        <v>281</v>
      </c>
      <c r="B42" s="12" t="s">
        <v>266</v>
      </c>
      <c r="C42" s="5" t="s">
        <v>273</v>
      </c>
      <c r="D42" s="20">
        <v>1</v>
      </c>
      <c r="E42" s="20">
        <v>3000</v>
      </c>
      <c r="F42" s="102">
        <f t="shared" si="0"/>
        <v>3000</v>
      </c>
      <c r="G42" s="120"/>
      <c r="H42" s="20"/>
      <c r="I42" s="136"/>
      <c r="J42" s="80"/>
    </row>
    <row r="43" spans="1:10" x14ac:dyDescent="0.2">
      <c r="A43" s="78"/>
      <c r="B43" s="141" t="s">
        <v>317</v>
      </c>
      <c r="C43" s="140"/>
      <c r="D43" s="50"/>
      <c r="E43" s="48"/>
      <c r="F43" s="139">
        <f>SUM(F38:F42)</f>
        <v>3000</v>
      </c>
      <c r="G43" s="120"/>
      <c r="H43" s="138"/>
      <c r="I43" s="136"/>
      <c r="J43" s="80"/>
    </row>
    <row r="44" spans="1:10" x14ac:dyDescent="0.2">
      <c r="A44" s="78"/>
      <c r="C44" s="5"/>
      <c r="D44" s="22"/>
      <c r="F44" s="103"/>
      <c r="H44" s="114"/>
    </row>
    <row r="45" spans="1:10" ht="12.75" customHeight="1" x14ac:dyDescent="0.2">
      <c r="A45" s="38" t="s">
        <v>33</v>
      </c>
      <c r="B45" s="51" t="s">
        <v>316</v>
      </c>
      <c r="C45" s="76"/>
      <c r="D45" s="50"/>
      <c r="E45" s="45"/>
      <c r="F45" s="101"/>
      <c r="H45" s="114"/>
    </row>
    <row r="46" spans="1:10" ht="12.75" customHeight="1" x14ac:dyDescent="0.2">
      <c r="A46" s="38"/>
      <c r="B46" s="51"/>
      <c r="C46" s="76"/>
      <c r="D46" s="50"/>
      <c r="E46" s="45"/>
      <c r="F46" s="101"/>
      <c r="H46" s="114"/>
    </row>
    <row r="47" spans="1:10" s="46" customFormat="1" ht="39.950000000000003" customHeight="1" x14ac:dyDescent="0.2">
      <c r="A47" s="10" t="s">
        <v>287</v>
      </c>
      <c r="B47" s="61" t="s">
        <v>315</v>
      </c>
      <c r="C47" s="5" t="s">
        <v>21</v>
      </c>
      <c r="D47" s="20">
        <v>26</v>
      </c>
      <c r="E47" s="147"/>
      <c r="F47" s="102">
        <f t="shared" ref="F47:F59" si="1">ROUND(D47*E47,2)</f>
        <v>0</v>
      </c>
      <c r="G47" s="119"/>
      <c r="H47" s="114"/>
      <c r="I47" s="132"/>
    </row>
    <row r="48" spans="1:10" ht="38.25" x14ac:dyDescent="0.2">
      <c r="A48" s="10" t="s">
        <v>285</v>
      </c>
      <c r="B48" s="77" t="s">
        <v>314</v>
      </c>
      <c r="C48" s="5" t="s">
        <v>21</v>
      </c>
      <c r="D48" s="13">
        <v>1</v>
      </c>
      <c r="E48" s="147"/>
      <c r="F48" s="102">
        <f t="shared" si="1"/>
        <v>0</v>
      </c>
      <c r="G48" s="120"/>
      <c r="H48" s="114"/>
    </row>
    <row r="49" spans="1:9" ht="25.5" x14ac:dyDescent="0.2">
      <c r="A49" s="10" t="s">
        <v>284</v>
      </c>
      <c r="B49" s="77" t="s">
        <v>313</v>
      </c>
      <c r="C49" s="5" t="s">
        <v>21</v>
      </c>
      <c r="D49" s="20">
        <v>1</v>
      </c>
      <c r="E49" s="147"/>
      <c r="F49" s="102">
        <f t="shared" si="1"/>
        <v>0</v>
      </c>
      <c r="G49" s="120"/>
      <c r="H49" s="135"/>
    </row>
    <row r="50" spans="1:9" ht="38.25" x14ac:dyDescent="0.2">
      <c r="A50" s="10" t="s">
        <v>283</v>
      </c>
      <c r="B50" s="18" t="s">
        <v>424</v>
      </c>
      <c r="C50" s="69" t="s">
        <v>85</v>
      </c>
      <c r="D50" s="13">
        <v>855</v>
      </c>
      <c r="E50" s="147"/>
      <c r="F50" s="102">
        <f t="shared" si="1"/>
        <v>0</v>
      </c>
      <c r="H50" s="114"/>
    </row>
    <row r="51" spans="1:9" ht="25.5" x14ac:dyDescent="0.2">
      <c r="A51" s="12" t="s">
        <v>281</v>
      </c>
      <c r="B51" s="79" t="s">
        <v>368</v>
      </c>
      <c r="C51" s="69" t="s">
        <v>85</v>
      </c>
      <c r="D51" s="13">
        <v>900</v>
      </c>
      <c r="E51" s="147"/>
      <c r="F51" s="102">
        <f t="shared" si="1"/>
        <v>0</v>
      </c>
      <c r="H51" s="114"/>
    </row>
    <row r="52" spans="1:9" ht="63.75" x14ac:dyDescent="0.2">
      <c r="A52" s="10" t="s">
        <v>279</v>
      </c>
      <c r="B52" s="61" t="s">
        <v>423</v>
      </c>
      <c r="C52" s="69" t="s">
        <v>85</v>
      </c>
      <c r="D52" s="20">
        <v>6</v>
      </c>
      <c r="E52" s="147"/>
      <c r="F52" s="102">
        <f t="shared" si="1"/>
        <v>0</v>
      </c>
      <c r="H52" s="114"/>
    </row>
    <row r="53" spans="1:9" ht="25.5" x14ac:dyDescent="0.2">
      <c r="A53" s="12" t="s">
        <v>278</v>
      </c>
      <c r="B53" s="61" t="s">
        <v>422</v>
      </c>
      <c r="C53" s="69" t="s">
        <v>85</v>
      </c>
      <c r="D53" s="13">
        <v>6</v>
      </c>
      <c r="E53" s="147"/>
      <c r="F53" s="102">
        <f t="shared" si="1"/>
        <v>0</v>
      </c>
      <c r="G53" s="137"/>
      <c r="H53" s="114"/>
    </row>
    <row r="54" spans="1:9" ht="14.25" x14ac:dyDescent="0.2">
      <c r="A54" s="10" t="s">
        <v>277</v>
      </c>
      <c r="B54" s="80" t="s">
        <v>312</v>
      </c>
      <c r="C54" s="69" t="s">
        <v>85</v>
      </c>
      <c r="D54" s="71">
        <v>1734</v>
      </c>
      <c r="E54" s="147"/>
      <c r="F54" s="102">
        <f t="shared" si="1"/>
        <v>0</v>
      </c>
      <c r="G54" s="120"/>
      <c r="H54" s="114"/>
    </row>
    <row r="55" spans="1:9" s="52" customFormat="1" ht="38.25" x14ac:dyDescent="0.2">
      <c r="A55" s="10" t="s">
        <v>298</v>
      </c>
      <c r="B55" s="61" t="s">
        <v>421</v>
      </c>
      <c r="C55" s="11" t="s">
        <v>88</v>
      </c>
      <c r="D55" s="71">
        <v>4</v>
      </c>
      <c r="E55" s="147"/>
      <c r="F55" s="102">
        <f t="shared" si="1"/>
        <v>0</v>
      </c>
      <c r="G55" s="120"/>
      <c r="H55" s="114"/>
      <c r="I55" s="136"/>
    </row>
    <row r="56" spans="1:9" ht="14.25" x14ac:dyDescent="0.2">
      <c r="A56" s="10" t="s">
        <v>296</v>
      </c>
      <c r="B56" s="80" t="s">
        <v>311</v>
      </c>
      <c r="C56" s="11" t="s">
        <v>88</v>
      </c>
      <c r="D56" s="13">
        <v>35</v>
      </c>
      <c r="E56" s="147"/>
      <c r="F56" s="102">
        <f t="shared" si="1"/>
        <v>0</v>
      </c>
      <c r="H56" s="114"/>
    </row>
    <row r="57" spans="1:9" ht="51" x14ac:dyDescent="0.2">
      <c r="A57" s="10" t="s">
        <v>295</v>
      </c>
      <c r="B57" s="61" t="s">
        <v>310</v>
      </c>
      <c r="C57" s="5" t="s">
        <v>21</v>
      </c>
      <c r="D57" s="20">
        <v>1</v>
      </c>
      <c r="E57" s="147"/>
      <c r="F57" s="102">
        <f t="shared" si="1"/>
        <v>0</v>
      </c>
      <c r="G57" s="120"/>
      <c r="H57" s="114"/>
    </row>
    <row r="58" spans="1:9" ht="25.5" x14ac:dyDescent="0.2">
      <c r="A58" s="10" t="s">
        <v>293</v>
      </c>
      <c r="B58" s="31" t="s">
        <v>309</v>
      </c>
      <c r="C58" s="5" t="s">
        <v>21</v>
      </c>
      <c r="D58" s="20">
        <v>1</v>
      </c>
      <c r="E58" s="147"/>
      <c r="F58" s="102">
        <f t="shared" si="1"/>
        <v>0</v>
      </c>
      <c r="G58" s="120"/>
      <c r="H58" s="114"/>
    </row>
    <row r="59" spans="1:9" x14ac:dyDescent="0.2">
      <c r="A59" s="10" t="s">
        <v>308</v>
      </c>
      <c r="B59" s="80" t="s">
        <v>307</v>
      </c>
      <c r="C59" s="5" t="s">
        <v>21</v>
      </c>
      <c r="D59" s="20">
        <v>2</v>
      </c>
      <c r="E59" s="147"/>
      <c r="F59" s="102">
        <f t="shared" si="1"/>
        <v>0</v>
      </c>
      <c r="G59" s="120"/>
      <c r="H59" s="114"/>
    </row>
    <row r="60" spans="1:9" ht="12.75" customHeight="1" x14ac:dyDescent="0.2">
      <c r="B60" s="54" t="s">
        <v>306</v>
      </c>
      <c r="C60" s="76"/>
      <c r="D60" s="50"/>
      <c r="E60" s="45"/>
      <c r="F60" s="101">
        <f>SUM(F47:F59)</f>
        <v>0</v>
      </c>
      <c r="H60" s="114"/>
    </row>
    <row r="61" spans="1:9" x14ac:dyDescent="0.2">
      <c r="B61" s="54"/>
      <c r="C61" s="76"/>
      <c r="D61" s="50"/>
      <c r="E61" s="45"/>
      <c r="F61" s="101"/>
      <c r="H61" s="114"/>
    </row>
    <row r="62" spans="1:9" x14ac:dyDescent="0.2">
      <c r="A62" s="47" t="s">
        <v>34</v>
      </c>
      <c r="B62" s="43" t="s">
        <v>305</v>
      </c>
      <c r="C62" s="76"/>
      <c r="D62" s="50"/>
      <c r="E62" s="45"/>
      <c r="F62" s="101"/>
      <c r="H62" s="114"/>
    </row>
    <row r="63" spans="1:9" x14ac:dyDescent="0.2">
      <c r="A63" s="47"/>
      <c r="B63" s="43"/>
      <c r="C63" s="76"/>
      <c r="D63" s="50"/>
      <c r="E63" s="45"/>
      <c r="F63" s="101"/>
      <c r="H63" s="114"/>
    </row>
    <row r="64" spans="1:9" ht="51" x14ac:dyDescent="0.2">
      <c r="A64" s="10" t="s">
        <v>287</v>
      </c>
      <c r="B64" s="61" t="s">
        <v>369</v>
      </c>
      <c r="C64" s="5" t="s">
        <v>21</v>
      </c>
      <c r="D64" s="13">
        <v>26</v>
      </c>
      <c r="E64" s="147"/>
      <c r="F64" s="102">
        <f t="shared" ref="F64:F73" si="2">ROUND(D64*E64,2)</f>
        <v>0</v>
      </c>
      <c r="G64" s="120"/>
      <c r="H64" s="135"/>
    </row>
    <row r="65" spans="1:9" ht="63.75" x14ac:dyDescent="0.2">
      <c r="A65" s="10" t="s">
        <v>285</v>
      </c>
      <c r="B65" s="61" t="s">
        <v>370</v>
      </c>
      <c r="C65" s="5" t="s">
        <v>21</v>
      </c>
      <c r="D65" s="13">
        <v>1</v>
      </c>
      <c r="E65" s="147"/>
      <c r="F65" s="102">
        <f t="shared" si="2"/>
        <v>0</v>
      </c>
      <c r="G65" s="120"/>
      <c r="H65" s="135"/>
    </row>
    <row r="66" spans="1:9" ht="25.5" x14ac:dyDescent="0.2">
      <c r="A66" s="10" t="s">
        <v>284</v>
      </c>
      <c r="B66" s="61" t="s">
        <v>304</v>
      </c>
      <c r="C66" s="69" t="s">
        <v>85</v>
      </c>
      <c r="D66" s="13">
        <v>1010</v>
      </c>
      <c r="E66" s="147"/>
      <c r="F66" s="102">
        <f t="shared" si="2"/>
        <v>0</v>
      </c>
      <c r="H66" s="114"/>
    </row>
    <row r="67" spans="1:9" x14ac:dyDescent="0.2">
      <c r="A67" s="14" t="s">
        <v>283</v>
      </c>
      <c r="B67" s="80" t="s">
        <v>303</v>
      </c>
      <c r="C67" s="5" t="s">
        <v>21</v>
      </c>
      <c r="D67" s="20">
        <v>52</v>
      </c>
      <c r="E67" s="147"/>
      <c r="F67" s="102">
        <f t="shared" si="2"/>
        <v>0</v>
      </c>
      <c r="H67" s="114"/>
    </row>
    <row r="68" spans="1:9" ht="76.5" x14ac:dyDescent="0.2">
      <c r="A68" s="14" t="s">
        <v>281</v>
      </c>
      <c r="B68" s="61" t="s">
        <v>302</v>
      </c>
      <c r="C68" s="5" t="s">
        <v>21</v>
      </c>
      <c r="D68" s="20">
        <v>26</v>
      </c>
      <c r="E68" s="147"/>
      <c r="F68" s="102">
        <f t="shared" si="2"/>
        <v>0</v>
      </c>
      <c r="H68" s="114"/>
    </row>
    <row r="69" spans="1:9" ht="14.25" x14ac:dyDescent="0.2">
      <c r="A69" s="10" t="s">
        <v>279</v>
      </c>
      <c r="B69" s="28" t="s">
        <v>301</v>
      </c>
      <c r="C69" s="69" t="s">
        <v>85</v>
      </c>
      <c r="D69" s="13">
        <v>900</v>
      </c>
      <c r="E69" s="147"/>
      <c r="F69" s="102">
        <f t="shared" si="2"/>
        <v>0</v>
      </c>
      <c r="H69" s="114"/>
    </row>
    <row r="70" spans="1:9" ht="25.5" x14ac:dyDescent="0.2">
      <c r="A70" s="10" t="s">
        <v>278</v>
      </c>
      <c r="B70" s="61" t="s">
        <v>300</v>
      </c>
      <c r="C70" s="69" t="s">
        <v>85</v>
      </c>
      <c r="D70" s="13">
        <v>50</v>
      </c>
      <c r="E70" s="147"/>
      <c r="F70" s="102">
        <f t="shared" si="2"/>
        <v>0</v>
      </c>
      <c r="H70" s="114"/>
    </row>
    <row r="71" spans="1:9" ht="25.5" x14ac:dyDescent="0.2">
      <c r="A71" s="10" t="s">
        <v>277</v>
      </c>
      <c r="B71" s="31" t="s">
        <v>299</v>
      </c>
      <c r="C71" s="5" t="s">
        <v>21</v>
      </c>
      <c r="D71" s="13">
        <v>27</v>
      </c>
      <c r="E71" s="147"/>
      <c r="F71" s="102">
        <f t="shared" si="2"/>
        <v>0</v>
      </c>
      <c r="H71" s="114"/>
    </row>
    <row r="72" spans="1:9" ht="25.5" x14ac:dyDescent="0.2">
      <c r="A72" s="10" t="s">
        <v>298</v>
      </c>
      <c r="B72" s="31" t="s">
        <v>297</v>
      </c>
      <c r="C72" s="5" t="s">
        <v>21</v>
      </c>
      <c r="D72" s="13">
        <v>26</v>
      </c>
      <c r="E72" s="147"/>
      <c r="F72" s="102">
        <f t="shared" si="2"/>
        <v>0</v>
      </c>
      <c r="H72" s="114"/>
    </row>
    <row r="73" spans="1:9" x14ac:dyDescent="0.2">
      <c r="A73" s="10" t="s">
        <v>296</v>
      </c>
      <c r="B73" s="80" t="s">
        <v>294</v>
      </c>
      <c r="C73" s="5" t="s">
        <v>21</v>
      </c>
      <c r="D73" s="13">
        <v>2</v>
      </c>
      <c r="E73" s="147"/>
      <c r="F73" s="102">
        <f t="shared" si="2"/>
        <v>0</v>
      </c>
      <c r="H73" s="114"/>
    </row>
    <row r="74" spans="1:9" s="46" customFormat="1" x14ac:dyDescent="0.2">
      <c r="A74" s="47"/>
      <c r="B74" s="54" t="s">
        <v>292</v>
      </c>
      <c r="C74" s="76"/>
      <c r="D74" s="50"/>
      <c r="E74" s="13"/>
      <c r="F74" s="101">
        <f>SUM(F64:F73)</f>
        <v>0</v>
      </c>
      <c r="G74" s="119"/>
      <c r="H74" s="114"/>
      <c r="I74" s="132"/>
    </row>
    <row r="75" spans="1:9" ht="12.75" customHeight="1" x14ac:dyDescent="0.2">
      <c r="A75" s="47"/>
      <c r="B75" s="43"/>
      <c r="C75" s="76"/>
      <c r="D75" s="50"/>
      <c r="F75" s="101"/>
      <c r="H75" s="114"/>
    </row>
    <row r="76" spans="1:9" x14ac:dyDescent="0.2">
      <c r="A76" s="47" t="s">
        <v>5</v>
      </c>
      <c r="B76" s="43" t="s">
        <v>291</v>
      </c>
      <c r="C76" s="76"/>
      <c r="D76" s="50"/>
      <c r="F76" s="101"/>
      <c r="H76" s="114"/>
    </row>
    <row r="77" spans="1:9" x14ac:dyDescent="0.2">
      <c r="A77" s="47"/>
      <c r="B77" s="43"/>
      <c r="C77" s="76"/>
      <c r="D77" s="50"/>
      <c r="F77" s="101"/>
      <c r="H77" s="114"/>
    </row>
    <row r="78" spans="1:9" x14ac:dyDescent="0.2">
      <c r="A78" s="81" t="s">
        <v>287</v>
      </c>
      <c r="B78" s="80" t="s">
        <v>290</v>
      </c>
      <c r="C78" s="82" t="s">
        <v>21</v>
      </c>
      <c r="D78" s="71">
        <v>1</v>
      </c>
      <c r="E78" s="147"/>
      <c r="F78" s="102">
        <f t="shared" ref="F78" si="3">ROUND(D78*E78,2)</f>
        <v>0</v>
      </c>
      <c r="H78" s="114"/>
    </row>
    <row r="79" spans="1:9" x14ac:dyDescent="0.2">
      <c r="A79" s="57"/>
      <c r="B79" s="54" t="s">
        <v>289</v>
      </c>
      <c r="F79" s="101">
        <f>SUM(F78:F78)</f>
        <v>0</v>
      </c>
      <c r="H79" s="114"/>
    </row>
    <row r="80" spans="1:9" x14ac:dyDescent="0.2">
      <c r="A80" s="83"/>
      <c r="B80" s="54"/>
      <c r="C80" s="84"/>
      <c r="D80" s="60"/>
      <c r="F80" s="101"/>
      <c r="H80" s="114"/>
    </row>
    <row r="81" spans="1:9" x14ac:dyDescent="0.2">
      <c r="A81" s="47" t="s">
        <v>53</v>
      </c>
      <c r="B81" s="72" t="s">
        <v>288</v>
      </c>
      <c r="C81" s="85"/>
      <c r="D81" s="86"/>
      <c r="F81" s="104"/>
      <c r="H81" s="114"/>
    </row>
    <row r="82" spans="1:9" x14ac:dyDescent="0.2">
      <c r="A82" s="47"/>
      <c r="B82" s="72"/>
      <c r="C82" s="85"/>
      <c r="D82" s="86"/>
      <c r="F82" s="104"/>
      <c r="H82" s="114"/>
    </row>
    <row r="83" spans="1:9" ht="14.25" x14ac:dyDescent="0.2">
      <c r="A83" s="10" t="s">
        <v>287</v>
      </c>
      <c r="B83" s="28" t="s">
        <v>286</v>
      </c>
      <c r="C83" s="69" t="s">
        <v>85</v>
      </c>
      <c r="D83" s="13">
        <v>867</v>
      </c>
      <c r="E83" s="147"/>
      <c r="F83" s="102">
        <f t="shared" ref="F83:F91" si="4">ROUND(D83*E83,2)</f>
        <v>0</v>
      </c>
      <c r="H83" s="114"/>
    </row>
    <row r="84" spans="1:9" x14ac:dyDescent="0.2">
      <c r="A84" s="10" t="s">
        <v>285</v>
      </c>
      <c r="B84" s="28" t="s">
        <v>420</v>
      </c>
      <c r="C84" s="5" t="s">
        <v>38</v>
      </c>
      <c r="D84" s="13">
        <v>24</v>
      </c>
      <c r="E84" s="147"/>
      <c r="F84" s="102">
        <f t="shared" si="4"/>
        <v>0</v>
      </c>
      <c r="G84" s="120"/>
      <c r="H84" s="114"/>
    </row>
    <row r="85" spans="1:9" x14ac:dyDescent="0.2">
      <c r="A85" s="10" t="s">
        <v>283</v>
      </c>
      <c r="B85" s="28" t="s">
        <v>282</v>
      </c>
      <c r="C85" s="73" t="s">
        <v>21</v>
      </c>
      <c r="D85" s="13">
        <v>26</v>
      </c>
      <c r="E85" s="147"/>
      <c r="F85" s="102">
        <f t="shared" si="4"/>
        <v>0</v>
      </c>
      <c r="H85" s="114"/>
    </row>
    <row r="86" spans="1:9" x14ac:dyDescent="0.2">
      <c r="A86" s="81" t="s">
        <v>281</v>
      </c>
      <c r="B86" s="28" t="s">
        <v>280</v>
      </c>
      <c r="C86" s="5" t="s">
        <v>21</v>
      </c>
      <c r="D86" s="13">
        <v>1</v>
      </c>
      <c r="E86" s="147"/>
      <c r="F86" s="102">
        <f t="shared" si="4"/>
        <v>0</v>
      </c>
      <c r="G86" s="120"/>
      <c r="H86" s="114"/>
    </row>
    <row r="87" spans="1:9" ht="25.5" x14ac:dyDescent="0.2">
      <c r="A87" s="10" t="s">
        <v>279</v>
      </c>
      <c r="B87" s="31" t="s">
        <v>419</v>
      </c>
      <c r="C87" s="5" t="s">
        <v>417</v>
      </c>
      <c r="D87" s="13">
        <v>1</v>
      </c>
      <c r="E87" s="147"/>
      <c r="F87" s="102">
        <f t="shared" si="4"/>
        <v>0</v>
      </c>
      <c r="G87" s="120"/>
      <c r="H87" s="114"/>
    </row>
    <row r="88" spans="1:9" ht="25.5" x14ac:dyDescent="0.2">
      <c r="A88" s="10" t="s">
        <v>278</v>
      </c>
      <c r="B88" s="31" t="s">
        <v>418</v>
      </c>
      <c r="C88" s="5" t="s">
        <v>417</v>
      </c>
      <c r="D88" s="13">
        <v>1</v>
      </c>
      <c r="E88" s="147"/>
      <c r="F88" s="102">
        <f t="shared" si="4"/>
        <v>0</v>
      </c>
      <c r="G88" s="120"/>
      <c r="H88" s="114"/>
    </row>
    <row r="89" spans="1:9" x14ac:dyDescent="0.2">
      <c r="A89" s="87" t="s">
        <v>277</v>
      </c>
      <c r="B89" s="80" t="s">
        <v>276</v>
      </c>
      <c r="C89" s="88"/>
      <c r="E89" s="147"/>
      <c r="F89" s="102">
        <f t="shared" si="4"/>
        <v>0</v>
      </c>
      <c r="H89" s="114"/>
    </row>
    <row r="90" spans="1:9" x14ac:dyDescent="0.2">
      <c r="A90" s="10"/>
      <c r="B90" s="89" t="s">
        <v>275</v>
      </c>
      <c r="C90" s="90" t="s">
        <v>21</v>
      </c>
      <c r="D90" s="13">
        <v>1</v>
      </c>
      <c r="E90" s="147"/>
      <c r="F90" s="102">
        <f t="shared" si="4"/>
        <v>0</v>
      </c>
      <c r="G90" s="120"/>
      <c r="H90" s="114"/>
    </row>
    <row r="91" spans="1:9" x14ac:dyDescent="0.2">
      <c r="A91" s="10"/>
      <c r="B91" s="80" t="s">
        <v>274</v>
      </c>
      <c r="C91" s="90" t="s">
        <v>273</v>
      </c>
      <c r="D91" s="13">
        <v>2</v>
      </c>
      <c r="E91" s="147"/>
      <c r="F91" s="102">
        <f t="shared" si="4"/>
        <v>0</v>
      </c>
      <c r="G91" s="120"/>
      <c r="H91" s="114"/>
    </row>
    <row r="92" spans="1:9" x14ac:dyDescent="0.2">
      <c r="A92" s="91"/>
      <c r="B92" s="62" t="s">
        <v>272</v>
      </c>
      <c r="C92" s="92"/>
      <c r="E92" s="9"/>
      <c r="F92" s="105">
        <f>SUM(F83:F91)</f>
        <v>0</v>
      </c>
      <c r="H92" s="114"/>
    </row>
    <row r="93" spans="1:9" x14ac:dyDescent="0.2">
      <c r="A93" s="10"/>
      <c r="B93" s="54"/>
      <c r="C93" s="76"/>
      <c r="D93" s="24"/>
      <c r="E93" s="45"/>
      <c r="F93" s="101"/>
    </row>
    <row r="94" spans="1:9" s="13" customFormat="1" x14ac:dyDescent="0.2">
      <c r="A94" s="10"/>
      <c r="B94" s="31"/>
      <c r="C94" s="27"/>
      <c r="D94" s="64"/>
      <c r="F94" s="103"/>
      <c r="G94" s="121"/>
      <c r="H94" s="109"/>
      <c r="I94" s="135"/>
    </row>
    <row r="95" spans="1:9" s="13" customFormat="1" ht="51" x14ac:dyDescent="0.2">
      <c r="A95" s="10"/>
      <c r="B95" s="65" t="str">
        <f>B4</f>
        <v>Rekonstrukcija regionalne ceste R3-702/2704 Trbonje - Vuhred od km 8+390 do km 10+140 in izgradnja hodnika za pešce od km 8+390 do km 10+140 v naselju Sv. Vid</v>
      </c>
      <c r="C95" s="36"/>
      <c r="D95" s="66"/>
      <c r="E95" s="67"/>
      <c r="F95" s="106">
        <f>SUM(F43+F60+F74+F79+F92)</f>
        <v>3000</v>
      </c>
      <c r="G95" s="121"/>
      <c r="H95" s="115"/>
      <c r="I95" s="135"/>
    </row>
    <row r="96" spans="1:9" s="13" customFormat="1" x14ac:dyDescent="0.2">
      <c r="A96" s="10"/>
      <c r="B96" s="31"/>
      <c r="C96" s="27"/>
      <c r="G96" s="121"/>
      <c r="H96" s="109"/>
      <c r="I96" s="135"/>
    </row>
    <row r="97" spans="1:9" s="13" customFormat="1" x14ac:dyDescent="0.2">
      <c r="A97" s="10"/>
      <c r="B97" s="31"/>
      <c r="C97" s="27"/>
      <c r="G97" s="121"/>
      <c r="H97" s="109"/>
      <c r="I97" s="135"/>
    </row>
    <row r="98" spans="1:9" s="46" customFormat="1" ht="15" customHeight="1" x14ac:dyDescent="0.2">
      <c r="A98" s="96" t="s">
        <v>343</v>
      </c>
      <c r="B98" s="97"/>
      <c r="C98" s="40"/>
      <c r="D98" s="98"/>
      <c r="E98" s="98"/>
      <c r="F98" s="98"/>
      <c r="G98" s="119"/>
      <c r="H98" s="109"/>
      <c r="I98" s="132"/>
    </row>
    <row r="99" spans="1:9" s="46" customFormat="1" ht="30" customHeight="1" x14ac:dyDescent="0.2">
      <c r="A99" s="185" t="s">
        <v>344</v>
      </c>
      <c r="B99" s="185"/>
      <c r="C99" s="185"/>
      <c r="D99" s="185"/>
      <c r="E99" s="185"/>
      <c r="F99" s="185"/>
      <c r="G99" s="122"/>
      <c r="H99" s="109"/>
      <c r="I99" s="132"/>
    </row>
    <row r="100" spans="1:9" s="46" customFormat="1" ht="30" customHeight="1" x14ac:dyDescent="0.2">
      <c r="A100" s="184" t="s">
        <v>345</v>
      </c>
      <c r="B100" s="185"/>
      <c r="C100" s="185"/>
      <c r="D100" s="185"/>
      <c r="E100" s="185"/>
      <c r="F100" s="185"/>
      <c r="G100" s="119"/>
      <c r="H100" s="109"/>
      <c r="I100" s="132"/>
    </row>
    <row r="101" spans="1:9" s="46" customFormat="1" ht="15" customHeight="1" x14ac:dyDescent="0.2">
      <c r="A101" s="97" t="s">
        <v>346</v>
      </c>
      <c r="B101" s="97"/>
      <c r="C101" s="40"/>
      <c r="D101" s="98"/>
      <c r="E101" s="98"/>
      <c r="F101" s="98"/>
      <c r="G101" s="119"/>
      <c r="H101" s="109"/>
      <c r="I101" s="132"/>
    </row>
    <row r="102" spans="1:9" x14ac:dyDescent="0.2">
      <c r="A102" s="93" t="s">
        <v>333</v>
      </c>
      <c r="B102" s="28"/>
    </row>
    <row r="103" spans="1:9" s="13" customFormat="1" x14ac:dyDescent="0.2">
      <c r="A103" s="26"/>
      <c r="B103" s="31"/>
      <c r="C103" s="27"/>
      <c r="G103" s="121"/>
      <c r="H103" s="109"/>
      <c r="I103" s="135"/>
    </row>
    <row r="104" spans="1:9" s="13" customFormat="1" x14ac:dyDescent="0.2">
      <c r="A104" s="26"/>
      <c r="B104" s="31"/>
      <c r="C104" s="27"/>
      <c r="G104" s="121"/>
      <c r="H104" s="109"/>
      <c r="I104" s="135"/>
    </row>
    <row r="105" spans="1:9" s="13" customFormat="1" x14ac:dyDescent="0.2">
      <c r="A105" s="26"/>
      <c r="B105" s="31"/>
      <c r="C105" s="27"/>
      <c r="G105" s="121"/>
      <c r="H105" s="109"/>
      <c r="I105" s="135"/>
    </row>
    <row r="106" spans="1:9" s="13" customFormat="1" x14ac:dyDescent="0.2">
      <c r="A106" s="26"/>
      <c r="B106" s="31"/>
      <c r="C106" s="27"/>
      <c r="G106" s="121"/>
      <c r="H106" s="109"/>
      <c r="I106" s="135"/>
    </row>
    <row r="107" spans="1:9" s="13" customFormat="1" x14ac:dyDescent="0.2">
      <c r="A107" s="26"/>
      <c r="B107" s="31"/>
      <c r="C107" s="27"/>
      <c r="G107" s="121"/>
      <c r="H107" s="109"/>
      <c r="I107" s="135"/>
    </row>
    <row r="108" spans="1:9" s="13" customFormat="1" x14ac:dyDescent="0.2">
      <c r="A108" s="26"/>
      <c r="B108" s="31"/>
      <c r="C108" s="27"/>
      <c r="G108" s="121"/>
      <c r="H108" s="114"/>
      <c r="I108" s="135"/>
    </row>
    <row r="109" spans="1:9" s="13" customFormat="1" x14ac:dyDescent="0.2">
      <c r="A109" s="26"/>
      <c r="B109" s="31"/>
      <c r="C109" s="27"/>
      <c r="G109" s="121"/>
      <c r="H109" s="109"/>
      <c r="I109" s="135"/>
    </row>
    <row r="110" spans="1:9" s="13" customFormat="1" x14ac:dyDescent="0.2">
      <c r="A110" s="26"/>
      <c r="B110" s="31"/>
      <c r="C110" s="27"/>
      <c r="G110" s="121"/>
      <c r="H110" s="109"/>
      <c r="I110" s="135"/>
    </row>
    <row r="111" spans="1:9" s="13" customFormat="1" x14ac:dyDescent="0.2">
      <c r="A111" s="26"/>
      <c r="B111" s="31"/>
      <c r="C111" s="27"/>
      <c r="G111" s="121"/>
      <c r="H111" s="109"/>
      <c r="I111" s="135"/>
    </row>
    <row r="112" spans="1:9" s="13" customFormat="1" x14ac:dyDescent="0.2">
      <c r="A112" s="26"/>
      <c r="B112" s="31"/>
      <c r="C112" s="27"/>
      <c r="G112" s="121"/>
      <c r="H112" s="109"/>
      <c r="I112" s="135"/>
    </row>
    <row r="113" spans="1:9" s="13" customFormat="1" x14ac:dyDescent="0.2">
      <c r="A113" s="26"/>
      <c r="B113" s="31"/>
      <c r="C113" s="27"/>
      <c r="G113" s="121"/>
      <c r="H113" s="109"/>
      <c r="I113" s="135"/>
    </row>
    <row r="114" spans="1:9" s="13" customFormat="1" x14ac:dyDescent="0.2">
      <c r="A114" s="26"/>
      <c r="B114" s="31"/>
      <c r="C114" s="27"/>
      <c r="G114" s="121"/>
      <c r="H114" s="109"/>
      <c r="I114" s="135"/>
    </row>
    <row r="115" spans="1:9" s="13" customFormat="1" x14ac:dyDescent="0.2">
      <c r="A115" s="26"/>
      <c r="B115" s="31"/>
      <c r="C115" s="27"/>
      <c r="G115" s="121"/>
      <c r="H115" s="109"/>
      <c r="I115" s="135"/>
    </row>
    <row r="116" spans="1:9" s="13" customFormat="1" x14ac:dyDescent="0.2">
      <c r="A116" s="26"/>
      <c r="B116" s="31"/>
      <c r="C116" s="27"/>
      <c r="G116" s="121"/>
      <c r="H116" s="109"/>
      <c r="I116" s="135"/>
    </row>
    <row r="117" spans="1:9" s="13" customFormat="1" x14ac:dyDescent="0.2">
      <c r="A117" s="26"/>
      <c r="B117" s="31"/>
      <c r="C117" s="27"/>
      <c r="G117" s="121"/>
      <c r="H117" s="109"/>
      <c r="I117" s="135"/>
    </row>
    <row r="118" spans="1:9" s="13" customFormat="1" x14ac:dyDescent="0.2">
      <c r="A118" s="26"/>
      <c r="B118" s="31"/>
      <c r="C118" s="27"/>
      <c r="G118" s="121"/>
      <c r="H118" s="109"/>
      <c r="I118" s="135"/>
    </row>
    <row r="119" spans="1:9" s="13" customFormat="1" x14ac:dyDescent="0.2">
      <c r="A119" s="26"/>
      <c r="B119" s="31"/>
      <c r="C119" s="27"/>
      <c r="G119" s="121"/>
      <c r="H119" s="109"/>
      <c r="I119" s="135"/>
    </row>
    <row r="120" spans="1:9" s="13" customFormat="1" x14ac:dyDescent="0.2">
      <c r="A120" s="26"/>
      <c r="B120" s="31"/>
      <c r="C120" s="27"/>
      <c r="G120" s="121"/>
      <c r="H120" s="109"/>
      <c r="I120" s="135"/>
    </row>
    <row r="121" spans="1:9" s="13" customFormat="1" x14ac:dyDescent="0.2">
      <c r="A121" s="26"/>
      <c r="B121" s="31"/>
      <c r="C121" s="27"/>
      <c r="G121" s="121"/>
      <c r="H121" s="109"/>
      <c r="I121" s="135"/>
    </row>
    <row r="122" spans="1:9" s="13" customFormat="1" x14ac:dyDescent="0.2">
      <c r="A122" s="26"/>
      <c r="B122" s="31"/>
      <c r="C122" s="27"/>
      <c r="G122" s="121"/>
      <c r="H122" s="109"/>
      <c r="I122" s="135"/>
    </row>
    <row r="123" spans="1:9" s="13" customFormat="1" x14ac:dyDescent="0.2">
      <c r="A123" s="26"/>
      <c r="B123" s="31"/>
      <c r="C123" s="27"/>
      <c r="G123" s="121"/>
      <c r="H123" s="109"/>
      <c r="I123" s="135"/>
    </row>
    <row r="124" spans="1:9" s="13" customFormat="1" x14ac:dyDescent="0.2">
      <c r="A124" s="26"/>
      <c r="B124" s="31"/>
      <c r="C124" s="27"/>
      <c r="G124" s="121"/>
      <c r="H124" s="109"/>
      <c r="I124" s="135"/>
    </row>
    <row r="125" spans="1:9" s="13" customFormat="1" x14ac:dyDescent="0.2">
      <c r="A125" s="26"/>
      <c r="B125" s="31"/>
      <c r="C125" s="27"/>
      <c r="G125" s="121"/>
      <c r="H125" s="109"/>
      <c r="I125" s="135"/>
    </row>
    <row r="126" spans="1:9" s="13" customFormat="1" x14ac:dyDescent="0.2">
      <c r="A126" s="26"/>
      <c r="B126" s="31"/>
      <c r="C126" s="27"/>
      <c r="G126" s="121"/>
      <c r="H126" s="109"/>
      <c r="I126" s="135"/>
    </row>
    <row r="127" spans="1:9" s="13" customFormat="1" x14ac:dyDescent="0.2">
      <c r="A127" s="26"/>
      <c r="B127" s="31"/>
      <c r="C127" s="27"/>
      <c r="G127" s="121"/>
      <c r="H127" s="109"/>
      <c r="I127" s="135"/>
    </row>
    <row r="128" spans="1:9" s="13" customFormat="1" x14ac:dyDescent="0.2">
      <c r="A128" s="26"/>
      <c r="B128" s="31"/>
      <c r="C128" s="27"/>
      <c r="G128" s="121"/>
      <c r="H128" s="109"/>
      <c r="I128" s="135"/>
    </row>
    <row r="129" spans="1:9" s="13" customFormat="1" x14ac:dyDescent="0.2">
      <c r="A129" s="26"/>
      <c r="B129" s="31"/>
      <c r="C129" s="27"/>
      <c r="G129" s="121"/>
      <c r="H129" s="109"/>
      <c r="I129" s="135"/>
    </row>
    <row r="130" spans="1:9" s="13" customFormat="1" x14ac:dyDescent="0.2">
      <c r="A130" s="26"/>
      <c r="B130" s="31"/>
      <c r="C130" s="27"/>
      <c r="G130" s="121"/>
      <c r="H130" s="109"/>
      <c r="I130" s="135"/>
    </row>
    <row r="131" spans="1:9" s="13" customFormat="1" x14ac:dyDescent="0.2">
      <c r="A131" s="26"/>
      <c r="B131" s="31"/>
      <c r="C131" s="27"/>
      <c r="G131" s="121"/>
      <c r="H131" s="109"/>
      <c r="I131" s="135"/>
    </row>
    <row r="132" spans="1:9" s="13" customFormat="1" x14ac:dyDescent="0.2">
      <c r="A132" s="26"/>
      <c r="B132" s="31"/>
      <c r="C132" s="27"/>
      <c r="G132" s="121"/>
      <c r="H132" s="109"/>
      <c r="I132" s="135"/>
    </row>
    <row r="133" spans="1:9" s="13" customFormat="1" x14ac:dyDescent="0.2">
      <c r="A133" s="26"/>
      <c r="B133" s="31"/>
      <c r="C133" s="27"/>
      <c r="G133" s="121"/>
      <c r="H133" s="109"/>
      <c r="I133" s="135"/>
    </row>
    <row r="134" spans="1:9" s="13" customFormat="1" x14ac:dyDescent="0.2">
      <c r="A134" s="26"/>
      <c r="B134" s="31"/>
      <c r="C134" s="27"/>
      <c r="G134" s="121"/>
      <c r="H134" s="109"/>
      <c r="I134" s="135"/>
    </row>
    <row r="135" spans="1:9" s="13" customFormat="1" x14ac:dyDescent="0.2">
      <c r="A135" s="26"/>
      <c r="B135" s="31"/>
      <c r="C135" s="27"/>
      <c r="G135" s="121"/>
      <c r="H135" s="109"/>
      <c r="I135" s="135"/>
    </row>
    <row r="136" spans="1:9" s="13" customFormat="1" x14ac:dyDescent="0.2">
      <c r="A136" s="26"/>
      <c r="B136" s="31"/>
      <c r="C136" s="27"/>
      <c r="G136" s="121"/>
      <c r="H136" s="109"/>
      <c r="I136" s="135"/>
    </row>
    <row r="137" spans="1:9" s="13" customFormat="1" x14ac:dyDescent="0.2">
      <c r="A137" s="26"/>
      <c r="B137" s="31"/>
      <c r="C137" s="27"/>
      <c r="G137" s="121"/>
      <c r="H137" s="109"/>
      <c r="I137" s="135"/>
    </row>
    <row r="138" spans="1:9" s="13" customFormat="1" x14ac:dyDescent="0.2">
      <c r="A138" s="26"/>
      <c r="B138" s="31"/>
      <c r="C138" s="27"/>
      <c r="G138" s="121"/>
      <c r="H138" s="109"/>
      <c r="I138" s="135"/>
    </row>
    <row r="139" spans="1:9" s="13" customFormat="1" x14ac:dyDescent="0.2">
      <c r="A139" s="26"/>
      <c r="B139" s="31"/>
      <c r="C139" s="27"/>
      <c r="G139" s="121"/>
      <c r="H139" s="109"/>
      <c r="I139" s="135"/>
    </row>
    <row r="140" spans="1:9" s="13" customFormat="1" x14ac:dyDescent="0.2">
      <c r="A140" s="26"/>
      <c r="B140" s="31"/>
      <c r="C140" s="27"/>
      <c r="G140" s="121"/>
      <c r="H140" s="109"/>
      <c r="I140" s="135"/>
    </row>
    <row r="141" spans="1:9" s="13" customFormat="1" x14ac:dyDescent="0.2">
      <c r="A141" s="26"/>
      <c r="B141" s="31"/>
      <c r="C141" s="27"/>
      <c r="G141" s="121"/>
      <c r="H141" s="109"/>
      <c r="I141" s="135"/>
    </row>
    <row r="142" spans="1:9" s="13" customFormat="1" x14ac:dyDescent="0.2">
      <c r="A142" s="26"/>
      <c r="B142" s="31"/>
      <c r="C142" s="27"/>
      <c r="G142" s="121"/>
      <c r="H142" s="109"/>
      <c r="I142" s="135"/>
    </row>
    <row r="143" spans="1:9" s="13" customFormat="1" x14ac:dyDescent="0.2">
      <c r="A143" s="26"/>
      <c r="B143" s="31"/>
      <c r="C143" s="27"/>
      <c r="G143" s="121"/>
      <c r="H143" s="109"/>
      <c r="I143" s="135"/>
    </row>
    <row r="144" spans="1:9" s="13" customFormat="1" x14ac:dyDescent="0.2">
      <c r="A144" s="26"/>
      <c r="B144" s="31"/>
      <c r="C144" s="27"/>
      <c r="G144" s="121"/>
      <c r="H144" s="109"/>
      <c r="I144" s="135"/>
    </row>
    <row r="145" spans="1:9" s="13" customFormat="1" x14ac:dyDescent="0.2">
      <c r="A145" s="26"/>
      <c r="B145" s="31"/>
      <c r="C145" s="27"/>
      <c r="G145" s="121"/>
      <c r="H145" s="109"/>
      <c r="I145" s="135"/>
    </row>
    <row r="146" spans="1:9" s="13" customFormat="1" x14ac:dyDescent="0.2">
      <c r="A146" s="26"/>
      <c r="B146" s="31"/>
      <c r="C146" s="27"/>
      <c r="G146" s="121"/>
      <c r="H146" s="109"/>
      <c r="I146" s="135"/>
    </row>
    <row r="147" spans="1:9" s="13" customFormat="1" x14ac:dyDescent="0.2">
      <c r="A147" s="26"/>
      <c r="B147" s="31"/>
      <c r="C147" s="27"/>
      <c r="G147" s="121"/>
      <c r="H147" s="109"/>
      <c r="I147" s="135"/>
    </row>
    <row r="148" spans="1:9" s="13" customFormat="1" x14ac:dyDescent="0.2">
      <c r="A148" s="26"/>
      <c r="B148" s="31"/>
      <c r="C148" s="27"/>
      <c r="G148" s="121"/>
      <c r="H148" s="109"/>
      <c r="I148" s="135"/>
    </row>
    <row r="149" spans="1:9" s="13" customFormat="1" x14ac:dyDescent="0.2">
      <c r="A149" s="26"/>
      <c r="B149" s="31"/>
      <c r="C149" s="27"/>
      <c r="G149" s="121"/>
      <c r="H149" s="109"/>
      <c r="I149" s="135"/>
    </row>
    <row r="150" spans="1:9" s="13" customFormat="1" x14ac:dyDescent="0.2">
      <c r="A150" s="26"/>
      <c r="B150" s="31"/>
      <c r="C150" s="27"/>
      <c r="G150" s="121"/>
      <c r="H150" s="109"/>
      <c r="I150" s="135"/>
    </row>
    <row r="151" spans="1:9" s="13" customFormat="1" x14ac:dyDescent="0.2">
      <c r="A151" s="26"/>
      <c r="B151" s="31"/>
      <c r="C151" s="27"/>
      <c r="G151" s="121"/>
      <c r="H151" s="109"/>
      <c r="I151" s="135"/>
    </row>
    <row r="152" spans="1:9" s="13" customFormat="1" x14ac:dyDescent="0.2">
      <c r="A152" s="26"/>
      <c r="B152" s="31"/>
      <c r="C152" s="27"/>
      <c r="G152" s="121"/>
      <c r="H152" s="109"/>
      <c r="I152" s="135"/>
    </row>
    <row r="153" spans="1:9" s="13" customFormat="1" x14ac:dyDescent="0.2">
      <c r="A153" s="26"/>
      <c r="B153" s="31"/>
      <c r="C153" s="27"/>
      <c r="G153" s="121"/>
      <c r="H153" s="109"/>
      <c r="I153" s="135"/>
    </row>
    <row r="154" spans="1:9" s="13" customFormat="1" x14ac:dyDescent="0.2">
      <c r="A154" s="26"/>
      <c r="B154" s="31"/>
      <c r="C154" s="27"/>
      <c r="G154" s="121"/>
      <c r="H154" s="109"/>
      <c r="I154" s="135"/>
    </row>
    <row r="155" spans="1:9" s="13" customFormat="1" x14ac:dyDescent="0.2">
      <c r="A155" s="26"/>
      <c r="B155" s="31"/>
      <c r="C155" s="27"/>
      <c r="G155" s="121"/>
      <c r="H155" s="109"/>
      <c r="I155" s="135"/>
    </row>
    <row r="156" spans="1:9" s="13" customFormat="1" x14ac:dyDescent="0.2">
      <c r="A156" s="26"/>
      <c r="B156" s="31"/>
      <c r="C156" s="27"/>
      <c r="G156" s="121"/>
      <c r="H156" s="109"/>
      <c r="I156" s="135"/>
    </row>
    <row r="157" spans="1:9" s="13" customFormat="1" x14ac:dyDescent="0.2">
      <c r="A157" s="26"/>
      <c r="B157" s="31"/>
      <c r="C157" s="27"/>
      <c r="G157" s="121"/>
      <c r="H157" s="109"/>
      <c r="I157" s="135"/>
    </row>
    <row r="158" spans="1:9" s="13" customFormat="1" x14ac:dyDescent="0.2">
      <c r="A158" s="26"/>
      <c r="B158" s="31"/>
      <c r="C158" s="27"/>
      <c r="G158" s="121"/>
      <c r="H158" s="109"/>
      <c r="I158" s="135"/>
    </row>
    <row r="159" spans="1:9" s="13" customFormat="1" x14ac:dyDescent="0.2">
      <c r="A159" s="26"/>
      <c r="B159" s="31"/>
      <c r="C159" s="27"/>
      <c r="G159" s="121"/>
      <c r="H159" s="109"/>
      <c r="I159" s="135"/>
    </row>
    <row r="160" spans="1:9" s="13" customFormat="1" x14ac:dyDescent="0.2">
      <c r="A160" s="26"/>
      <c r="B160" s="31"/>
      <c r="C160" s="27"/>
      <c r="G160" s="121"/>
      <c r="H160" s="109"/>
      <c r="I160" s="135"/>
    </row>
    <row r="161" spans="1:9" s="13" customFormat="1" x14ac:dyDescent="0.2">
      <c r="A161" s="26"/>
      <c r="B161" s="31"/>
      <c r="C161" s="27"/>
      <c r="G161" s="121"/>
      <c r="H161" s="109"/>
      <c r="I161" s="135"/>
    </row>
    <row r="162" spans="1:9" s="13" customFormat="1" x14ac:dyDescent="0.2">
      <c r="A162" s="26"/>
      <c r="B162" s="31"/>
      <c r="C162" s="27"/>
      <c r="G162" s="121"/>
      <c r="H162" s="109"/>
      <c r="I162" s="135"/>
    </row>
    <row r="163" spans="1:9" s="13" customFormat="1" x14ac:dyDescent="0.2">
      <c r="A163" s="26"/>
      <c r="B163" s="31"/>
      <c r="C163" s="27"/>
      <c r="G163" s="121"/>
      <c r="H163" s="109"/>
      <c r="I163" s="135"/>
    </row>
    <row r="164" spans="1:9" s="13" customFormat="1" x14ac:dyDescent="0.2">
      <c r="A164" s="26"/>
      <c r="B164" s="31"/>
      <c r="C164" s="27"/>
      <c r="G164" s="121"/>
      <c r="H164" s="109"/>
      <c r="I164" s="135"/>
    </row>
    <row r="165" spans="1:9" s="13" customFormat="1" x14ac:dyDescent="0.2">
      <c r="A165" s="26"/>
      <c r="B165" s="31"/>
      <c r="C165" s="27"/>
      <c r="G165" s="121"/>
      <c r="H165" s="109"/>
      <c r="I165" s="135"/>
    </row>
    <row r="166" spans="1:9" s="13" customFormat="1" x14ac:dyDescent="0.2">
      <c r="A166" s="26"/>
      <c r="B166" s="31"/>
      <c r="C166" s="27"/>
      <c r="G166" s="121"/>
      <c r="H166" s="109"/>
      <c r="I166" s="135"/>
    </row>
    <row r="167" spans="1:9" s="13" customFormat="1" x14ac:dyDescent="0.2">
      <c r="A167" s="26"/>
      <c r="B167" s="31"/>
      <c r="C167" s="27"/>
      <c r="G167" s="121"/>
      <c r="H167" s="109"/>
      <c r="I167" s="135"/>
    </row>
    <row r="168" spans="1:9" s="13" customFormat="1" x14ac:dyDescent="0.2">
      <c r="A168" s="26"/>
      <c r="B168" s="31"/>
      <c r="C168" s="27"/>
      <c r="G168" s="121"/>
      <c r="H168" s="109"/>
      <c r="I168" s="135"/>
    </row>
    <row r="169" spans="1:9" s="13" customFormat="1" x14ac:dyDescent="0.2">
      <c r="A169" s="26"/>
      <c r="B169" s="31"/>
      <c r="C169" s="27"/>
      <c r="G169" s="121"/>
      <c r="H169" s="109"/>
      <c r="I169" s="135"/>
    </row>
    <row r="170" spans="1:9" s="13" customFormat="1" x14ac:dyDescent="0.2">
      <c r="A170" s="26"/>
      <c r="B170" s="31"/>
      <c r="C170" s="27"/>
      <c r="G170" s="121"/>
      <c r="H170" s="109"/>
      <c r="I170" s="135"/>
    </row>
    <row r="171" spans="1:9" s="13" customFormat="1" x14ac:dyDescent="0.2">
      <c r="A171" s="26"/>
      <c r="B171" s="31"/>
      <c r="C171" s="27"/>
      <c r="G171" s="121"/>
      <c r="H171" s="109"/>
      <c r="I171" s="135"/>
    </row>
    <row r="172" spans="1:9" s="13" customFormat="1" x14ac:dyDescent="0.2">
      <c r="A172" s="26"/>
      <c r="B172" s="31"/>
      <c r="C172" s="27"/>
      <c r="G172" s="121"/>
      <c r="H172" s="109"/>
      <c r="I172" s="135"/>
    </row>
    <row r="173" spans="1:9" s="13" customFormat="1" x14ac:dyDescent="0.2">
      <c r="A173" s="26"/>
      <c r="B173" s="31"/>
      <c r="C173" s="27"/>
      <c r="G173" s="121"/>
      <c r="H173" s="109"/>
      <c r="I173" s="135"/>
    </row>
    <row r="174" spans="1:9" s="13" customFormat="1" x14ac:dyDescent="0.2">
      <c r="A174" s="26"/>
      <c r="B174" s="31"/>
      <c r="C174" s="27"/>
      <c r="G174" s="121"/>
      <c r="H174" s="109"/>
      <c r="I174" s="135"/>
    </row>
    <row r="175" spans="1:9" s="13" customFormat="1" x14ac:dyDescent="0.2">
      <c r="A175" s="26"/>
      <c r="B175" s="31"/>
      <c r="C175" s="27"/>
      <c r="G175" s="121"/>
      <c r="H175" s="109"/>
      <c r="I175" s="135"/>
    </row>
    <row r="176" spans="1:9" s="13" customFormat="1" x14ac:dyDescent="0.2">
      <c r="A176" s="26"/>
      <c r="B176" s="31"/>
      <c r="C176" s="27"/>
      <c r="G176" s="121"/>
      <c r="H176" s="109"/>
      <c r="I176" s="135"/>
    </row>
    <row r="177" spans="1:9" s="13" customFormat="1" x14ac:dyDescent="0.2">
      <c r="A177" s="26"/>
      <c r="B177" s="31"/>
      <c r="C177" s="27"/>
      <c r="G177" s="121"/>
      <c r="H177" s="109"/>
      <c r="I177" s="135"/>
    </row>
    <row r="178" spans="1:9" s="13" customFormat="1" x14ac:dyDescent="0.2">
      <c r="A178" s="26"/>
      <c r="B178" s="31"/>
      <c r="C178" s="27"/>
      <c r="G178" s="121"/>
      <c r="H178" s="109"/>
      <c r="I178" s="135"/>
    </row>
    <row r="179" spans="1:9" s="13" customFormat="1" x14ac:dyDescent="0.2">
      <c r="A179" s="26"/>
      <c r="B179" s="31"/>
      <c r="C179" s="27"/>
      <c r="G179" s="121"/>
      <c r="H179" s="109"/>
      <c r="I179" s="135"/>
    </row>
    <row r="180" spans="1:9" s="13" customFormat="1" x14ac:dyDescent="0.2">
      <c r="A180" s="26"/>
      <c r="B180" s="31"/>
      <c r="C180" s="27"/>
      <c r="G180" s="121"/>
      <c r="H180" s="109"/>
      <c r="I180" s="135"/>
    </row>
    <row r="181" spans="1:9" s="13" customFormat="1" x14ac:dyDescent="0.2">
      <c r="A181" s="26"/>
      <c r="B181" s="31"/>
      <c r="C181" s="27"/>
      <c r="G181" s="121"/>
      <c r="H181" s="109"/>
      <c r="I181" s="135"/>
    </row>
    <row r="182" spans="1:9" s="13" customFormat="1" x14ac:dyDescent="0.2">
      <c r="A182" s="26"/>
      <c r="B182" s="31"/>
      <c r="C182" s="27"/>
      <c r="G182" s="121"/>
      <c r="H182" s="109"/>
      <c r="I182" s="135"/>
    </row>
    <row r="183" spans="1:9" s="13" customFormat="1" x14ac:dyDescent="0.2">
      <c r="A183" s="26"/>
      <c r="B183" s="31"/>
      <c r="C183" s="27"/>
      <c r="G183" s="121"/>
      <c r="H183" s="109"/>
      <c r="I183" s="135"/>
    </row>
    <row r="184" spans="1:9" s="13" customFormat="1" x14ac:dyDescent="0.2">
      <c r="A184" s="26"/>
      <c r="B184" s="31"/>
      <c r="C184" s="27"/>
      <c r="G184" s="121"/>
      <c r="H184" s="109"/>
      <c r="I184" s="135"/>
    </row>
    <row r="185" spans="1:9" s="13" customFormat="1" x14ac:dyDescent="0.2">
      <c r="A185" s="26"/>
      <c r="B185" s="31"/>
      <c r="C185" s="27"/>
      <c r="G185" s="121"/>
      <c r="H185" s="109"/>
      <c r="I185" s="135"/>
    </row>
    <row r="186" spans="1:9" s="13" customFormat="1" x14ac:dyDescent="0.2">
      <c r="A186" s="26"/>
      <c r="B186" s="31"/>
      <c r="C186" s="27"/>
      <c r="G186" s="121"/>
      <c r="H186" s="109"/>
      <c r="I186" s="135"/>
    </row>
    <row r="187" spans="1:9" s="13" customFormat="1" x14ac:dyDescent="0.2">
      <c r="A187" s="26"/>
      <c r="B187" s="31"/>
      <c r="C187" s="27"/>
      <c r="G187" s="121"/>
      <c r="H187" s="109"/>
      <c r="I187" s="135"/>
    </row>
    <row r="188" spans="1:9" s="13" customFormat="1" x14ac:dyDescent="0.2">
      <c r="A188" s="26"/>
      <c r="B188" s="31"/>
      <c r="C188" s="27"/>
      <c r="G188" s="121"/>
      <c r="H188" s="109"/>
      <c r="I188" s="135"/>
    </row>
    <row r="189" spans="1:9" s="13" customFormat="1" x14ac:dyDescent="0.2">
      <c r="A189" s="26"/>
      <c r="B189" s="31"/>
      <c r="C189" s="27"/>
      <c r="G189" s="121"/>
      <c r="H189" s="109"/>
      <c r="I189" s="135"/>
    </row>
    <row r="190" spans="1:9" s="13" customFormat="1" x14ac:dyDescent="0.2">
      <c r="A190" s="26"/>
      <c r="B190" s="31"/>
      <c r="C190" s="27"/>
      <c r="G190" s="121"/>
      <c r="H190" s="109"/>
      <c r="I190" s="135"/>
    </row>
    <row r="191" spans="1:9" s="13" customFormat="1" x14ac:dyDescent="0.2">
      <c r="A191" s="26"/>
      <c r="B191" s="31"/>
      <c r="C191" s="27"/>
      <c r="G191" s="121"/>
      <c r="H191" s="109"/>
      <c r="I191" s="135"/>
    </row>
    <row r="192" spans="1:9" s="13" customFormat="1" x14ac:dyDescent="0.2">
      <c r="A192" s="26"/>
      <c r="B192" s="31"/>
      <c r="C192" s="27"/>
      <c r="G192" s="121"/>
      <c r="H192" s="109"/>
      <c r="I192" s="135"/>
    </row>
    <row r="193" spans="1:9" s="13" customFormat="1" x14ac:dyDescent="0.2">
      <c r="A193" s="26"/>
      <c r="B193" s="31"/>
      <c r="C193" s="27"/>
      <c r="G193" s="121"/>
      <c r="H193" s="109"/>
      <c r="I193" s="135"/>
    </row>
    <row r="194" spans="1:9" s="13" customFormat="1" x14ac:dyDescent="0.2">
      <c r="A194" s="26"/>
      <c r="B194" s="31"/>
      <c r="C194" s="27"/>
      <c r="G194" s="121"/>
      <c r="H194" s="109"/>
      <c r="I194" s="135"/>
    </row>
    <row r="195" spans="1:9" s="13" customFormat="1" x14ac:dyDescent="0.2">
      <c r="A195" s="26"/>
      <c r="B195" s="31"/>
      <c r="C195" s="27"/>
      <c r="G195" s="121"/>
      <c r="H195" s="109"/>
      <c r="I195" s="135"/>
    </row>
    <row r="196" spans="1:9" s="13" customFormat="1" x14ac:dyDescent="0.2">
      <c r="A196" s="26"/>
      <c r="B196" s="31"/>
      <c r="C196" s="27"/>
      <c r="G196" s="121"/>
      <c r="H196" s="109"/>
      <c r="I196" s="135"/>
    </row>
    <row r="197" spans="1:9" s="13" customFormat="1" x14ac:dyDescent="0.2">
      <c r="A197" s="26"/>
      <c r="B197" s="31"/>
      <c r="C197" s="27"/>
      <c r="G197" s="121"/>
      <c r="H197" s="109"/>
      <c r="I197" s="135"/>
    </row>
    <row r="198" spans="1:9" s="13" customFormat="1" x14ac:dyDescent="0.2">
      <c r="A198" s="26"/>
      <c r="B198" s="31"/>
      <c r="C198" s="27"/>
      <c r="G198" s="121"/>
      <c r="H198" s="109"/>
      <c r="I198" s="135"/>
    </row>
    <row r="199" spans="1:9" s="13" customFormat="1" x14ac:dyDescent="0.2">
      <c r="A199" s="26"/>
      <c r="B199" s="31"/>
      <c r="C199" s="27"/>
      <c r="G199" s="121"/>
      <c r="H199" s="109"/>
      <c r="I199" s="135"/>
    </row>
    <row r="200" spans="1:9" s="13" customFormat="1" x14ac:dyDescent="0.2">
      <c r="A200" s="26"/>
      <c r="B200" s="31"/>
      <c r="C200" s="27"/>
      <c r="G200" s="121"/>
      <c r="H200" s="109"/>
      <c r="I200" s="135"/>
    </row>
    <row r="201" spans="1:9" s="13" customFormat="1" x14ac:dyDescent="0.2">
      <c r="A201" s="26"/>
      <c r="B201" s="31"/>
      <c r="C201" s="27"/>
      <c r="G201" s="121"/>
      <c r="H201" s="109"/>
      <c r="I201" s="135"/>
    </row>
    <row r="202" spans="1:9" s="13" customFormat="1" x14ac:dyDescent="0.2">
      <c r="A202" s="26"/>
      <c r="B202" s="31"/>
      <c r="C202" s="27"/>
      <c r="G202" s="121"/>
      <c r="H202" s="109"/>
      <c r="I202" s="135"/>
    </row>
    <row r="203" spans="1:9" s="13" customFormat="1" x14ac:dyDescent="0.2">
      <c r="A203" s="26"/>
      <c r="B203" s="31"/>
      <c r="C203" s="27"/>
      <c r="G203" s="121"/>
      <c r="H203" s="109"/>
      <c r="I203" s="135"/>
    </row>
    <row r="204" spans="1:9" s="13" customFormat="1" x14ac:dyDescent="0.2">
      <c r="A204" s="26"/>
      <c r="B204" s="31"/>
      <c r="C204" s="27"/>
      <c r="G204" s="121"/>
      <c r="H204" s="109"/>
      <c r="I204" s="135"/>
    </row>
    <row r="205" spans="1:9" s="13" customFormat="1" x14ac:dyDescent="0.2">
      <c r="A205" s="26"/>
      <c r="B205" s="31"/>
      <c r="C205" s="27"/>
      <c r="G205" s="121"/>
      <c r="H205" s="109"/>
      <c r="I205" s="135"/>
    </row>
    <row r="206" spans="1:9" s="13" customFormat="1" x14ac:dyDescent="0.2">
      <c r="A206" s="26"/>
      <c r="B206" s="31"/>
      <c r="C206" s="27"/>
      <c r="G206" s="121"/>
      <c r="H206" s="109"/>
      <c r="I206" s="135"/>
    </row>
    <row r="207" spans="1:9" s="13" customFormat="1" x14ac:dyDescent="0.2">
      <c r="A207" s="26"/>
      <c r="B207" s="31"/>
      <c r="C207" s="27"/>
      <c r="G207" s="121"/>
      <c r="H207" s="109"/>
      <c r="I207" s="135"/>
    </row>
    <row r="208" spans="1:9" s="13" customFormat="1" x14ac:dyDescent="0.2">
      <c r="A208" s="26"/>
      <c r="B208" s="31"/>
      <c r="C208" s="27"/>
      <c r="G208" s="121"/>
      <c r="H208" s="109"/>
      <c r="I208" s="135"/>
    </row>
    <row r="209" spans="1:9" s="13" customFormat="1" x14ac:dyDescent="0.2">
      <c r="A209" s="26"/>
      <c r="B209" s="31"/>
      <c r="C209" s="27"/>
      <c r="G209" s="121"/>
      <c r="H209" s="109"/>
      <c r="I209" s="135"/>
    </row>
    <row r="210" spans="1:9" s="13" customFormat="1" x14ac:dyDescent="0.2">
      <c r="A210" s="26"/>
      <c r="B210" s="31"/>
      <c r="C210" s="27"/>
      <c r="G210" s="121"/>
      <c r="H210" s="109"/>
      <c r="I210" s="135"/>
    </row>
    <row r="211" spans="1:9" s="13" customFormat="1" x14ac:dyDescent="0.2">
      <c r="A211" s="26"/>
      <c r="B211" s="31"/>
      <c r="C211" s="27"/>
      <c r="G211" s="121"/>
      <c r="H211" s="109"/>
      <c r="I211" s="135"/>
    </row>
    <row r="212" spans="1:9" s="13" customFormat="1" x14ac:dyDescent="0.2">
      <c r="A212" s="26"/>
      <c r="B212" s="31"/>
      <c r="C212" s="27"/>
      <c r="G212" s="121"/>
      <c r="H212" s="109"/>
      <c r="I212" s="135"/>
    </row>
    <row r="213" spans="1:9" s="13" customFormat="1" x14ac:dyDescent="0.2">
      <c r="A213" s="26"/>
      <c r="B213" s="31"/>
      <c r="C213" s="27"/>
      <c r="G213" s="121"/>
      <c r="H213" s="109"/>
      <c r="I213" s="135"/>
    </row>
    <row r="214" spans="1:9" s="13" customFormat="1" x14ac:dyDescent="0.2">
      <c r="A214" s="26"/>
      <c r="B214" s="31"/>
      <c r="C214" s="27"/>
      <c r="G214" s="121"/>
      <c r="H214" s="109"/>
      <c r="I214" s="135"/>
    </row>
    <row r="215" spans="1:9" s="13" customFormat="1" x14ac:dyDescent="0.2">
      <c r="A215" s="26"/>
      <c r="B215" s="31"/>
      <c r="C215" s="27"/>
      <c r="G215" s="121"/>
      <c r="H215" s="109"/>
      <c r="I215" s="135"/>
    </row>
    <row r="216" spans="1:9" s="13" customFormat="1" x14ac:dyDescent="0.2">
      <c r="A216" s="26"/>
      <c r="B216" s="31"/>
      <c r="C216" s="27"/>
      <c r="G216" s="121"/>
      <c r="H216" s="109"/>
      <c r="I216" s="135"/>
    </row>
    <row r="217" spans="1:9" s="13" customFormat="1" x14ac:dyDescent="0.2">
      <c r="A217" s="26"/>
      <c r="B217" s="31"/>
      <c r="C217" s="27"/>
      <c r="G217" s="121"/>
      <c r="H217" s="109"/>
      <c r="I217" s="135"/>
    </row>
    <row r="218" spans="1:9" s="13" customFormat="1" x14ac:dyDescent="0.2">
      <c r="A218" s="26"/>
      <c r="B218" s="31"/>
      <c r="C218" s="27"/>
      <c r="G218" s="121"/>
      <c r="H218" s="109"/>
      <c r="I218" s="135"/>
    </row>
    <row r="219" spans="1:9" s="13" customFormat="1" x14ac:dyDescent="0.2">
      <c r="A219" s="26"/>
      <c r="B219" s="31"/>
      <c r="C219" s="27"/>
      <c r="G219" s="121"/>
      <c r="H219" s="109"/>
      <c r="I219" s="135"/>
    </row>
    <row r="220" spans="1:9" s="13" customFormat="1" x14ac:dyDescent="0.2">
      <c r="A220" s="26"/>
      <c r="B220" s="31"/>
      <c r="C220" s="27"/>
      <c r="G220" s="121"/>
      <c r="H220" s="109"/>
      <c r="I220" s="135"/>
    </row>
    <row r="221" spans="1:9" s="13" customFormat="1" x14ac:dyDescent="0.2">
      <c r="A221" s="26"/>
      <c r="B221" s="31"/>
      <c r="C221" s="27"/>
      <c r="G221" s="121"/>
      <c r="H221" s="109"/>
      <c r="I221" s="135"/>
    </row>
    <row r="222" spans="1:9" s="13" customFormat="1" x14ac:dyDescent="0.2">
      <c r="A222" s="26"/>
      <c r="B222" s="31"/>
      <c r="C222" s="27"/>
      <c r="G222" s="121"/>
      <c r="H222" s="109"/>
      <c r="I222" s="135"/>
    </row>
    <row r="223" spans="1:9" s="13" customFormat="1" x14ac:dyDescent="0.2">
      <c r="A223" s="26"/>
      <c r="B223" s="31"/>
      <c r="C223" s="27"/>
      <c r="G223" s="121"/>
      <c r="H223" s="109"/>
      <c r="I223" s="135"/>
    </row>
    <row r="224" spans="1:9" s="13" customFormat="1" x14ac:dyDescent="0.2">
      <c r="A224" s="26"/>
      <c r="B224" s="31"/>
      <c r="C224" s="27"/>
      <c r="G224" s="121"/>
      <c r="H224" s="109"/>
      <c r="I224" s="135"/>
    </row>
    <row r="225" spans="1:9" s="13" customFormat="1" x14ac:dyDescent="0.2">
      <c r="A225" s="26"/>
      <c r="B225" s="31"/>
      <c r="C225" s="27"/>
      <c r="G225" s="121"/>
      <c r="H225" s="109"/>
      <c r="I225" s="135"/>
    </row>
    <row r="226" spans="1:9" s="13" customFormat="1" x14ac:dyDescent="0.2">
      <c r="A226" s="26"/>
      <c r="B226" s="31"/>
      <c r="C226" s="27"/>
      <c r="G226" s="121"/>
      <c r="H226" s="109"/>
      <c r="I226" s="135"/>
    </row>
    <row r="227" spans="1:9" s="13" customFormat="1" x14ac:dyDescent="0.2">
      <c r="A227" s="26"/>
      <c r="B227" s="31"/>
      <c r="C227" s="27"/>
      <c r="G227" s="121"/>
      <c r="H227" s="109"/>
      <c r="I227" s="135"/>
    </row>
    <row r="228" spans="1:9" s="13" customFormat="1" x14ac:dyDescent="0.2">
      <c r="A228" s="26"/>
      <c r="B228" s="31"/>
      <c r="C228" s="27"/>
      <c r="G228" s="121"/>
      <c r="H228" s="109"/>
      <c r="I228" s="135"/>
    </row>
    <row r="229" spans="1:9" s="13" customFormat="1" x14ac:dyDescent="0.2">
      <c r="A229" s="26"/>
      <c r="B229" s="31"/>
      <c r="C229" s="27"/>
      <c r="G229" s="121"/>
      <c r="H229" s="109"/>
      <c r="I229" s="135"/>
    </row>
    <row r="230" spans="1:9" s="13" customFormat="1" x14ac:dyDescent="0.2">
      <c r="A230" s="26"/>
      <c r="B230" s="31"/>
      <c r="C230" s="27"/>
      <c r="G230" s="121"/>
      <c r="H230" s="109"/>
      <c r="I230" s="135"/>
    </row>
    <row r="231" spans="1:9" s="13" customFormat="1" x14ac:dyDescent="0.2">
      <c r="A231" s="26"/>
      <c r="B231" s="31"/>
      <c r="C231" s="27"/>
      <c r="G231" s="121"/>
      <c r="H231" s="109"/>
      <c r="I231" s="135"/>
    </row>
    <row r="232" spans="1:9" s="13" customFormat="1" x14ac:dyDescent="0.2">
      <c r="A232" s="26"/>
      <c r="B232" s="31"/>
      <c r="C232" s="27"/>
      <c r="G232" s="121"/>
      <c r="H232" s="109"/>
      <c r="I232" s="135"/>
    </row>
    <row r="233" spans="1:9" s="13" customFormat="1" x14ac:dyDescent="0.2">
      <c r="A233" s="26"/>
      <c r="B233" s="31"/>
      <c r="C233" s="27"/>
      <c r="G233" s="121"/>
      <c r="H233" s="109"/>
      <c r="I233" s="135"/>
    </row>
    <row r="234" spans="1:9" s="13" customFormat="1" x14ac:dyDescent="0.2">
      <c r="A234" s="26"/>
      <c r="B234" s="31"/>
      <c r="C234" s="27"/>
      <c r="G234" s="121"/>
      <c r="H234" s="109"/>
      <c r="I234" s="135"/>
    </row>
    <row r="235" spans="1:9" s="13" customFormat="1" x14ac:dyDescent="0.2">
      <c r="A235" s="26"/>
      <c r="B235" s="31"/>
      <c r="C235" s="27"/>
      <c r="G235" s="121"/>
      <c r="H235" s="109"/>
      <c r="I235" s="135"/>
    </row>
    <row r="236" spans="1:9" s="13" customFormat="1" x14ac:dyDescent="0.2">
      <c r="A236" s="26"/>
      <c r="B236" s="31"/>
      <c r="C236" s="27"/>
      <c r="G236" s="121"/>
      <c r="H236" s="109"/>
      <c r="I236" s="135"/>
    </row>
    <row r="237" spans="1:9" s="13" customFormat="1" x14ac:dyDescent="0.2">
      <c r="A237" s="26"/>
      <c r="B237" s="31"/>
      <c r="C237" s="27"/>
      <c r="G237" s="121"/>
      <c r="H237" s="109"/>
      <c r="I237" s="135"/>
    </row>
    <row r="238" spans="1:9" s="13" customFormat="1" x14ac:dyDescent="0.2">
      <c r="A238" s="26"/>
      <c r="B238" s="31"/>
      <c r="C238" s="27"/>
      <c r="G238" s="121"/>
      <c r="H238" s="109"/>
      <c r="I238" s="135"/>
    </row>
    <row r="239" spans="1:9" s="13" customFormat="1" x14ac:dyDescent="0.2">
      <c r="A239" s="26"/>
      <c r="B239" s="31"/>
      <c r="C239" s="27"/>
      <c r="G239" s="121"/>
      <c r="H239" s="109"/>
      <c r="I239" s="135"/>
    </row>
    <row r="240" spans="1:9" s="13" customFormat="1" x14ac:dyDescent="0.2">
      <c r="A240" s="26"/>
      <c r="B240" s="31"/>
      <c r="C240" s="27"/>
      <c r="G240" s="121"/>
      <c r="H240" s="109"/>
      <c r="I240" s="135"/>
    </row>
    <row r="241" spans="1:9" s="13" customFormat="1" x14ac:dyDescent="0.2">
      <c r="A241" s="26"/>
      <c r="B241" s="31"/>
      <c r="C241" s="27"/>
      <c r="G241" s="121"/>
      <c r="H241" s="109"/>
      <c r="I241" s="135"/>
    </row>
    <row r="242" spans="1:9" s="13" customFormat="1" x14ac:dyDescent="0.2">
      <c r="A242" s="26"/>
      <c r="B242" s="31"/>
      <c r="C242" s="27"/>
      <c r="G242" s="121"/>
      <c r="H242" s="109"/>
      <c r="I242" s="135"/>
    </row>
    <row r="243" spans="1:9" s="13" customFormat="1" x14ac:dyDescent="0.2">
      <c r="A243" s="26"/>
      <c r="B243" s="31"/>
      <c r="C243" s="27"/>
      <c r="G243" s="121"/>
      <c r="H243" s="109"/>
      <c r="I243" s="135"/>
    </row>
    <row r="244" spans="1:9" s="13" customFormat="1" x14ac:dyDescent="0.2">
      <c r="A244" s="26"/>
      <c r="B244" s="31"/>
      <c r="C244" s="27"/>
      <c r="G244" s="121"/>
      <c r="H244" s="109"/>
      <c r="I244" s="135"/>
    </row>
    <row r="245" spans="1:9" s="13" customFormat="1" x14ac:dyDescent="0.2">
      <c r="A245" s="26"/>
      <c r="B245" s="31"/>
      <c r="C245" s="27"/>
      <c r="G245" s="121"/>
      <c r="H245" s="109"/>
      <c r="I245" s="135"/>
    </row>
    <row r="246" spans="1:9" s="13" customFormat="1" x14ac:dyDescent="0.2">
      <c r="A246" s="26"/>
      <c r="B246" s="31"/>
      <c r="C246" s="27"/>
      <c r="G246" s="121"/>
      <c r="H246" s="109"/>
      <c r="I246" s="135"/>
    </row>
    <row r="247" spans="1:9" s="13" customFormat="1" x14ac:dyDescent="0.2">
      <c r="A247" s="26"/>
      <c r="B247" s="31"/>
      <c r="C247" s="27"/>
      <c r="G247" s="121"/>
      <c r="H247" s="109"/>
      <c r="I247" s="135"/>
    </row>
    <row r="248" spans="1:9" s="13" customFormat="1" x14ac:dyDescent="0.2">
      <c r="A248" s="26"/>
      <c r="B248" s="31"/>
      <c r="C248" s="27"/>
      <c r="G248" s="121"/>
      <c r="H248" s="109"/>
      <c r="I248" s="135"/>
    </row>
    <row r="249" spans="1:9" s="13" customFormat="1" x14ac:dyDescent="0.2">
      <c r="A249" s="26"/>
      <c r="B249" s="31"/>
      <c r="C249" s="27"/>
      <c r="G249" s="121"/>
      <c r="H249" s="109"/>
      <c r="I249" s="135"/>
    </row>
    <row r="250" spans="1:9" s="13" customFormat="1" x14ac:dyDescent="0.2">
      <c r="A250" s="26"/>
      <c r="B250" s="31"/>
      <c r="C250" s="27"/>
      <c r="G250" s="121"/>
      <c r="H250" s="109"/>
      <c r="I250" s="135"/>
    </row>
    <row r="251" spans="1:9" s="13" customFormat="1" x14ac:dyDescent="0.2">
      <c r="A251" s="26"/>
      <c r="B251" s="31"/>
      <c r="C251" s="27"/>
      <c r="G251" s="121"/>
      <c r="H251" s="109"/>
      <c r="I251" s="135"/>
    </row>
    <row r="252" spans="1:9" s="13" customFormat="1" x14ac:dyDescent="0.2">
      <c r="A252" s="26"/>
      <c r="B252" s="31"/>
      <c r="C252" s="27"/>
      <c r="G252" s="121"/>
      <c r="H252" s="109"/>
      <c r="I252" s="135"/>
    </row>
    <row r="253" spans="1:9" s="13" customFormat="1" x14ac:dyDescent="0.2">
      <c r="A253" s="26"/>
      <c r="B253" s="31"/>
      <c r="C253" s="27"/>
      <c r="G253" s="121"/>
      <c r="H253" s="109"/>
      <c r="I253" s="135"/>
    </row>
    <row r="254" spans="1:9" s="13" customFormat="1" x14ac:dyDescent="0.2">
      <c r="A254" s="26"/>
      <c r="B254" s="31"/>
      <c r="C254" s="27"/>
      <c r="G254" s="121"/>
      <c r="H254" s="109"/>
      <c r="I254" s="135"/>
    </row>
    <row r="255" spans="1:9" s="13" customFormat="1" x14ac:dyDescent="0.2">
      <c r="A255" s="26"/>
      <c r="B255" s="31"/>
      <c r="C255" s="27"/>
      <c r="G255" s="121"/>
      <c r="H255" s="109"/>
      <c r="I255" s="135"/>
    </row>
    <row r="256" spans="1:9" s="13" customFormat="1" x14ac:dyDescent="0.2">
      <c r="A256" s="26"/>
      <c r="B256" s="31"/>
      <c r="C256" s="27"/>
      <c r="G256" s="121"/>
      <c r="H256" s="109"/>
      <c r="I256" s="135"/>
    </row>
    <row r="257" spans="1:9" s="13" customFormat="1" x14ac:dyDescent="0.2">
      <c r="A257" s="26"/>
      <c r="B257" s="31"/>
      <c r="C257" s="27"/>
      <c r="G257" s="121"/>
      <c r="H257" s="109"/>
      <c r="I257" s="135"/>
    </row>
    <row r="258" spans="1:9" s="13" customFormat="1" x14ac:dyDescent="0.2">
      <c r="A258" s="26"/>
      <c r="B258" s="31"/>
      <c r="C258" s="27"/>
      <c r="G258" s="121"/>
      <c r="H258" s="109"/>
      <c r="I258" s="135"/>
    </row>
    <row r="259" spans="1:9" s="13" customFormat="1" x14ac:dyDescent="0.2">
      <c r="A259" s="26"/>
      <c r="B259" s="31"/>
      <c r="C259" s="27"/>
      <c r="G259" s="121"/>
      <c r="H259" s="109"/>
      <c r="I259" s="135"/>
    </row>
    <row r="260" spans="1:9" s="13" customFormat="1" x14ac:dyDescent="0.2">
      <c r="A260" s="26"/>
      <c r="B260" s="31"/>
      <c r="C260" s="27"/>
      <c r="G260" s="121"/>
      <c r="H260" s="109"/>
      <c r="I260" s="135"/>
    </row>
    <row r="261" spans="1:9" s="13" customFormat="1" x14ac:dyDescent="0.2">
      <c r="A261" s="26"/>
      <c r="B261" s="31"/>
      <c r="C261" s="27"/>
      <c r="G261" s="121"/>
      <c r="H261" s="109"/>
      <c r="I261" s="135"/>
    </row>
    <row r="262" spans="1:9" s="13" customFormat="1" x14ac:dyDescent="0.2">
      <c r="A262" s="26"/>
      <c r="B262" s="31"/>
      <c r="C262" s="27"/>
      <c r="G262" s="121"/>
      <c r="H262" s="109"/>
      <c r="I262" s="135"/>
    </row>
    <row r="263" spans="1:9" s="13" customFormat="1" x14ac:dyDescent="0.2">
      <c r="A263" s="26"/>
      <c r="B263" s="31"/>
      <c r="C263" s="27"/>
      <c r="G263" s="121"/>
      <c r="H263" s="109"/>
      <c r="I263" s="135"/>
    </row>
    <row r="264" spans="1:9" s="13" customFormat="1" x14ac:dyDescent="0.2">
      <c r="A264" s="26"/>
      <c r="B264" s="31"/>
      <c r="C264" s="27"/>
      <c r="G264" s="121"/>
      <c r="H264" s="109"/>
      <c r="I264" s="135"/>
    </row>
    <row r="265" spans="1:9" s="13" customFormat="1" x14ac:dyDescent="0.2">
      <c r="A265" s="26"/>
      <c r="B265" s="31"/>
      <c r="C265" s="27"/>
      <c r="G265" s="121"/>
      <c r="H265" s="109"/>
      <c r="I265" s="135"/>
    </row>
    <row r="266" spans="1:9" s="13" customFormat="1" x14ac:dyDescent="0.2">
      <c r="A266" s="26"/>
      <c r="B266" s="31"/>
      <c r="C266" s="27"/>
      <c r="G266" s="121"/>
      <c r="H266" s="109"/>
      <c r="I266" s="135"/>
    </row>
    <row r="267" spans="1:9" s="13" customFormat="1" x14ac:dyDescent="0.2">
      <c r="A267" s="26"/>
      <c r="B267" s="31"/>
      <c r="C267" s="27"/>
      <c r="G267" s="121"/>
      <c r="H267" s="109"/>
      <c r="I267" s="135"/>
    </row>
    <row r="268" spans="1:9" s="13" customFormat="1" x14ac:dyDescent="0.2">
      <c r="A268" s="26"/>
      <c r="B268" s="31"/>
      <c r="C268" s="27"/>
      <c r="G268" s="121"/>
      <c r="H268" s="109"/>
      <c r="I268" s="135"/>
    </row>
    <row r="269" spans="1:9" s="13" customFormat="1" x14ac:dyDescent="0.2">
      <c r="A269" s="26"/>
      <c r="B269" s="31"/>
      <c r="C269" s="27"/>
      <c r="G269" s="121"/>
      <c r="H269" s="109"/>
      <c r="I269" s="135"/>
    </row>
    <row r="270" spans="1:9" s="13" customFormat="1" x14ac:dyDescent="0.2">
      <c r="A270" s="26"/>
      <c r="B270" s="31"/>
      <c r="C270" s="27"/>
      <c r="G270" s="121"/>
      <c r="H270" s="109"/>
      <c r="I270" s="135"/>
    </row>
    <row r="271" spans="1:9" s="13" customFormat="1" x14ac:dyDescent="0.2">
      <c r="A271" s="26"/>
      <c r="B271" s="31"/>
      <c r="C271" s="27"/>
      <c r="G271" s="121"/>
      <c r="H271" s="109"/>
      <c r="I271" s="135"/>
    </row>
    <row r="272" spans="1:9" s="13" customFormat="1" x14ac:dyDescent="0.2">
      <c r="A272" s="26"/>
      <c r="B272" s="31"/>
      <c r="C272" s="27"/>
      <c r="G272" s="121"/>
      <c r="H272" s="109"/>
      <c r="I272" s="135"/>
    </row>
    <row r="273" spans="1:9" s="13" customFormat="1" x14ac:dyDescent="0.2">
      <c r="A273" s="26"/>
      <c r="B273" s="31"/>
      <c r="C273" s="27"/>
      <c r="G273" s="121"/>
      <c r="H273" s="109"/>
      <c r="I273" s="135"/>
    </row>
    <row r="274" spans="1:9" s="13" customFormat="1" x14ac:dyDescent="0.2">
      <c r="A274" s="26"/>
      <c r="B274" s="31"/>
      <c r="C274" s="27"/>
      <c r="G274" s="121"/>
      <c r="H274" s="109"/>
      <c r="I274" s="135"/>
    </row>
    <row r="275" spans="1:9" s="13" customFormat="1" x14ac:dyDescent="0.2">
      <c r="A275" s="26"/>
      <c r="B275" s="31"/>
      <c r="C275" s="27"/>
      <c r="G275" s="121"/>
      <c r="H275" s="109"/>
      <c r="I275" s="135"/>
    </row>
    <row r="276" spans="1:9" s="13" customFormat="1" x14ac:dyDescent="0.2">
      <c r="A276" s="26"/>
      <c r="B276" s="31"/>
      <c r="C276" s="27"/>
      <c r="G276" s="121"/>
      <c r="H276" s="109"/>
      <c r="I276" s="135"/>
    </row>
    <row r="277" spans="1:9" s="13" customFormat="1" x14ac:dyDescent="0.2">
      <c r="A277" s="26"/>
      <c r="B277" s="31"/>
      <c r="C277" s="27"/>
      <c r="G277" s="121"/>
      <c r="H277" s="109"/>
      <c r="I277" s="135"/>
    </row>
    <row r="278" spans="1:9" s="13" customFormat="1" x14ac:dyDescent="0.2">
      <c r="A278" s="26"/>
      <c r="B278" s="31"/>
      <c r="C278" s="27"/>
      <c r="G278" s="121"/>
      <c r="H278" s="109"/>
      <c r="I278" s="135"/>
    </row>
    <row r="279" spans="1:9" s="13" customFormat="1" x14ac:dyDescent="0.2">
      <c r="A279" s="26"/>
      <c r="B279" s="31"/>
      <c r="C279" s="27"/>
      <c r="G279" s="121"/>
      <c r="H279" s="109"/>
      <c r="I279" s="135"/>
    </row>
    <row r="280" spans="1:9" s="13" customFormat="1" x14ac:dyDescent="0.2">
      <c r="A280" s="26"/>
      <c r="B280" s="31"/>
      <c r="C280" s="27"/>
      <c r="G280" s="121"/>
      <c r="H280" s="109"/>
      <c r="I280" s="135"/>
    </row>
    <row r="281" spans="1:9" s="13" customFormat="1" x14ac:dyDescent="0.2">
      <c r="A281" s="26"/>
      <c r="B281" s="31"/>
      <c r="C281" s="27"/>
      <c r="G281" s="121"/>
      <c r="H281" s="109"/>
      <c r="I281" s="135"/>
    </row>
    <row r="282" spans="1:9" s="13" customFormat="1" x14ac:dyDescent="0.2">
      <c r="A282" s="26"/>
      <c r="B282" s="31"/>
      <c r="C282" s="27"/>
      <c r="G282" s="121"/>
      <c r="H282" s="109"/>
      <c r="I282" s="135"/>
    </row>
    <row r="283" spans="1:9" s="13" customFormat="1" x14ac:dyDescent="0.2">
      <c r="A283" s="26"/>
      <c r="B283" s="31"/>
      <c r="C283" s="27"/>
      <c r="G283" s="121"/>
      <c r="H283" s="109"/>
      <c r="I283" s="135"/>
    </row>
    <row r="284" spans="1:9" s="13" customFormat="1" x14ac:dyDescent="0.2">
      <c r="A284" s="26"/>
      <c r="B284" s="31"/>
      <c r="C284" s="27"/>
      <c r="G284" s="121"/>
      <c r="H284" s="109"/>
      <c r="I284" s="135"/>
    </row>
    <row r="285" spans="1:9" s="13" customFormat="1" x14ac:dyDescent="0.2">
      <c r="A285" s="26"/>
      <c r="B285" s="31"/>
      <c r="C285" s="27"/>
      <c r="G285" s="121"/>
      <c r="H285" s="109"/>
      <c r="I285" s="135"/>
    </row>
    <row r="286" spans="1:9" s="13" customFormat="1" x14ac:dyDescent="0.2">
      <c r="A286" s="26"/>
      <c r="B286" s="31"/>
      <c r="C286" s="27"/>
      <c r="G286" s="121"/>
      <c r="H286" s="109"/>
      <c r="I286" s="135"/>
    </row>
    <row r="287" spans="1:9" s="13" customFormat="1" x14ac:dyDescent="0.2">
      <c r="A287" s="26"/>
      <c r="B287" s="31"/>
      <c r="C287" s="27"/>
      <c r="G287" s="121"/>
      <c r="H287" s="109"/>
      <c r="I287" s="135"/>
    </row>
    <row r="288" spans="1:9" s="13" customFormat="1" x14ac:dyDescent="0.2">
      <c r="A288" s="26"/>
      <c r="B288" s="31"/>
      <c r="C288" s="27"/>
      <c r="G288" s="121"/>
      <c r="H288" s="109"/>
      <c r="I288" s="135"/>
    </row>
    <row r="289" spans="1:9" s="13" customFormat="1" x14ac:dyDescent="0.2">
      <c r="A289" s="26"/>
      <c r="B289" s="31"/>
      <c r="C289" s="27"/>
      <c r="G289" s="121"/>
      <c r="H289" s="109"/>
      <c r="I289" s="135"/>
    </row>
    <row r="290" spans="1:9" s="13" customFormat="1" x14ac:dyDescent="0.2">
      <c r="A290" s="26"/>
      <c r="B290" s="31"/>
      <c r="C290" s="27"/>
      <c r="G290" s="121"/>
      <c r="H290" s="109"/>
      <c r="I290" s="135"/>
    </row>
    <row r="291" spans="1:9" s="13" customFormat="1" x14ac:dyDescent="0.2">
      <c r="A291" s="26"/>
      <c r="B291" s="31"/>
      <c r="C291" s="27"/>
      <c r="G291" s="121"/>
      <c r="H291" s="109"/>
      <c r="I291" s="135"/>
    </row>
    <row r="292" spans="1:9" s="13" customFormat="1" x14ac:dyDescent="0.2">
      <c r="A292" s="26"/>
      <c r="B292" s="31"/>
      <c r="C292" s="27"/>
      <c r="G292" s="121"/>
      <c r="H292" s="109"/>
      <c r="I292" s="135"/>
    </row>
    <row r="293" spans="1:9" s="13" customFormat="1" x14ac:dyDescent="0.2">
      <c r="A293" s="26"/>
      <c r="B293" s="31"/>
      <c r="C293" s="27"/>
      <c r="G293" s="121"/>
      <c r="H293" s="109"/>
      <c r="I293" s="135"/>
    </row>
    <row r="294" spans="1:9" s="13" customFormat="1" x14ac:dyDescent="0.2">
      <c r="A294" s="26"/>
      <c r="B294" s="31"/>
      <c r="C294" s="27"/>
      <c r="G294" s="121"/>
      <c r="H294" s="109"/>
      <c r="I294" s="135"/>
    </row>
    <row r="295" spans="1:9" s="13" customFormat="1" x14ac:dyDescent="0.2">
      <c r="A295" s="26"/>
      <c r="B295" s="31"/>
      <c r="C295" s="27"/>
      <c r="G295" s="121"/>
      <c r="H295" s="109"/>
      <c r="I295" s="135"/>
    </row>
    <row r="296" spans="1:9" s="13" customFormat="1" x14ac:dyDescent="0.2">
      <c r="A296" s="26"/>
      <c r="B296" s="31"/>
      <c r="C296" s="27"/>
      <c r="G296" s="121"/>
      <c r="H296" s="109"/>
      <c r="I296" s="135"/>
    </row>
    <row r="297" spans="1:9" s="13" customFormat="1" x14ac:dyDescent="0.2">
      <c r="A297" s="26"/>
      <c r="B297" s="31"/>
      <c r="C297" s="27"/>
      <c r="G297" s="121"/>
      <c r="H297" s="109"/>
      <c r="I297" s="135"/>
    </row>
    <row r="298" spans="1:9" s="13" customFormat="1" x14ac:dyDescent="0.2">
      <c r="A298" s="26"/>
      <c r="B298" s="31"/>
      <c r="C298" s="27"/>
      <c r="G298" s="121"/>
      <c r="H298" s="109"/>
      <c r="I298" s="135"/>
    </row>
    <row r="299" spans="1:9" s="13" customFormat="1" x14ac:dyDescent="0.2">
      <c r="A299" s="26"/>
      <c r="B299" s="31"/>
      <c r="C299" s="27"/>
      <c r="G299" s="121"/>
      <c r="H299" s="109"/>
      <c r="I299" s="135"/>
    </row>
    <row r="300" spans="1:9" s="13" customFormat="1" x14ac:dyDescent="0.2">
      <c r="A300" s="26"/>
      <c r="B300" s="31"/>
      <c r="C300" s="27"/>
      <c r="G300" s="121"/>
      <c r="H300" s="109"/>
      <c r="I300" s="135"/>
    </row>
    <row r="301" spans="1:9" s="13" customFormat="1" x14ac:dyDescent="0.2">
      <c r="A301" s="26"/>
      <c r="B301" s="31"/>
      <c r="C301" s="27"/>
      <c r="G301" s="121"/>
      <c r="H301" s="109"/>
      <c r="I301" s="135"/>
    </row>
    <row r="302" spans="1:9" s="13" customFormat="1" x14ac:dyDescent="0.2">
      <c r="A302" s="26"/>
      <c r="B302" s="31"/>
      <c r="C302" s="27"/>
      <c r="G302" s="121"/>
      <c r="H302" s="109"/>
      <c r="I302" s="135"/>
    </row>
    <row r="303" spans="1:9" s="13" customFormat="1" x14ac:dyDescent="0.2">
      <c r="A303" s="26"/>
      <c r="B303" s="31"/>
      <c r="C303" s="27"/>
      <c r="G303" s="121"/>
      <c r="H303" s="109"/>
      <c r="I303" s="135"/>
    </row>
    <row r="304" spans="1:9" s="13" customFormat="1" x14ac:dyDescent="0.2">
      <c r="A304" s="26"/>
      <c r="B304" s="31"/>
      <c r="C304" s="27"/>
      <c r="G304" s="121"/>
      <c r="H304" s="109"/>
      <c r="I304" s="135"/>
    </row>
    <row r="305" spans="1:9" s="13" customFormat="1" x14ac:dyDescent="0.2">
      <c r="A305" s="26"/>
      <c r="B305" s="31"/>
      <c r="C305" s="27"/>
      <c r="G305" s="121"/>
      <c r="H305" s="109"/>
      <c r="I305" s="135"/>
    </row>
    <row r="306" spans="1:9" s="13" customFormat="1" x14ac:dyDescent="0.2">
      <c r="A306" s="26"/>
      <c r="B306" s="31"/>
      <c r="C306" s="27"/>
      <c r="G306" s="121"/>
      <c r="H306" s="109"/>
      <c r="I306" s="135"/>
    </row>
    <row r="307" spans="1:9" s="13" customFormat="1" x14ac:dyDescent="0.2">
      <c r="A307" s="26"/>
      <c r="B307" s="31"/>
      <c r="C307" s="27"/>
      <c r="G307" s="121"/>
      <c r="H307" s="109"/>
      <c r="I307" s="135"/>
    </row>
    <row r="308" spans="1:9" s="13" customFormat="1" x14ac:dyDescent="0.2">
      <c r="A308" s="26"/>
      <c r="B308" s="31"/>
      <c r="C308" s="27"/>
      <c r="G308" s="121"/>
      <c r="H308" s="109"/>
      <c r="I308" s="135"/>
    </row>
    <row r="309" spans="1:9" s="13" customFormat="1" x14ac:dyDescent="0.2">
      <c r="A309" s="26"/>
      <c r="B309" s="31"/>
      <c r="C309" s="27"/>
      <c r="G309" s="121"/>
      <c r="H309" s="109"/>
      <c r="I309" s="135"/>
    </row>
    <row r="310" spans="1:9" s="13" customFormat="1" x14ac:dyDescent="0.2">
      <c r="A310" s="26"/>
      <c r="B310" s="31"/>
      <c r="C310" s="27"/>
      <c r="G310" s="121"/>
      <c r="H310" s="109"/>
      <c r="I310" s="135"/>
    </row>
    <row r="311" spans="1:9" s="13" customFormat="1" x14ac:dyDescent="0.2">
      <c r="A311" s="26"/>
      <c r="B311" s="31"/>
      <c r="C311" s="27"/>
      <c r="G311" s="121"/>
      <c r="H311" s="109"/>
      <c r="I311" s="135"/>
    </row>
    <row r="312" spans="1:9" s="13" customFormat="1" x14ac:dyDescent="0.2">
      <c r="A312" s="26"/>
      <c r="B312" s="31"/>
      <c r="C312" s="27"/>
      <c r="G312" s="121"/>
      <c r="H312" s="109"/>
      <c r="I312" s="135"/>
    </row>
    <row r="313" spans="1:9" s="13" customFormat="1" x14ac:dyDescent="0.2">
      <c r="A313" s="26"/>
      <c r="B313" s="31"/>
      <c r="C313" s="27"/>
      <c r="G313" s="121"/>
      <c r="H313" s="109"/>
      <c r="I313" s="135"/>
    </row>
    <row r="314" spans="1:9" s="13" customFormat="1" x14ac:dyDescent="0.2">
      <c r="A314" s="26"/>
      <c r="B314" s="31"/>
      <c r="C314" s="27"/>
      <c r="G314" s="121"/>
      <c r="H314" s="109"/>
      <c r="I314" s="135"/>
    </row>
    <row r="315" spans="1:9" s="13" customFormat="1" x14ac:dyDescent="0.2">
      <c r="A315" s="26"/>
      <c r="B315" s="31"/>
      <c r="C315" s="27"/>
      <c r="G315" s="121"/>
      <c r="H315" s="109"/>
      <c r="I315" s="135"/>
    </row>
    <row r="316" spans="1:9" s="13" customFormat="1" x14ac:dyDescent="0.2">
      <c r="A316" s="26"/>
      <c r="B316" s="31"/>
      <c r="C316" s="27"/>
      <c r="G316" s="121"/>
      <c r="H316" s="109"/>
      <c r="I316" s="135"/>
    </row>
    <row r="317" spans="1:9" s="13" customFormat="1" x14ac:dyDescent="0.2">
      <c r="A317" s="26"/>
      <c r="B317" s="31"/>
      <c r="C317" s="27"/>
      <c r="G317" s="121"/>
      <c r="H317" s="109"/>
      <c r="I317" s="135"/>
    </row>
    <row r="318" spans="1:9" s="13" customFormat="1" x14ac:dyDescent="0.2">
      <c r="A318" s="26"/>
      <c r="B318" s="31"/>
      <c r="C318" s="27"/>
      <c r="G318" s="121"/>
      <c r="H318" s="109"/>
      <c r="I318" s="135"/>
    </row>
    <row r="319" spans="1:9" s="13" customFormat="1" x14ac:dyDescent="0.2">
      <c r="A319" s="26"/>
      <c r="B319" s="31"/>
      <c r="C319" s="27"/>
      <c r="G319" s="121"/>
      <c r="H319" s="109"/>
      <c r="I319" s="135"/>
    </row>
    <row r="320" spans="1:9" s="13" customFormat="1" x14ac:dyDescent="0.2">
      <c r="A320" s="26"/>
      <c r="B320" s="31"/>
      <c r="C320" s="27"/>
      <c r="G320" s="121"/>
      <c r="H320" s="109"/>
      <c r="I320" s="135"/>
    </row>
    <row r="321" spans="1:9" s="13" customFormat="1" x14ac:dyDescent="0.2">
      <c r="A321" s="26"/>
      <c r="B321" s="31"/>
      <c r="C321" s="27"/>
      <c r="G321" s="121"/>
      <c r="H321" s="109"/>
      <c r="I321" s="135"/>
    </row>
    <row r="322" spans="1:9" s="13" customFormat="1" x14ac:dyDescent="0.2">
      <c r="A322" s="26"/>
      <c r="B322" s="31"/>
      <c r="C322" s="27"/>
      <c r="G322" s="121"/>
      <c r="H322" s="109"/>
      <c r="I322" s="135"/>
    </row>
    <row r="323" spans="1:9" s="13" customFormat="1" x14ac:dyDescent="0.2">
      <c r="A323" s="26"/>
      <c r="B323" s="31"/>
      <c r="C323" s="27"/>
      <c r="G323" s="121"/>
      <c r="H323" s="109"/>
      <c r="I323" s="135"/>
    </row>
    <row r="324" spans="1:9" s="13" customFormat="1" x14ac:dyDescent="0.2">
      <c r="A324" s="26"/>
      <c r="B324" s="31"/>
      <c r="C324" s="27"/>
      <c r="G324" s="121"/>
      <c r="H324" s="109"/>
      <c r="I324" s="135"/>
    </row>
    <row r="325" spans="1:9" s="13" customFormat="1" x14ac:dyDescent="0.2">
      <c r="A325" s="26"/>
      <c r="B325" s="31"/>
      <c r="C325" s="27"/>
      <c r="G325" s="121"/>
      <c r="H325" s="109"/>
      <c r="I325" s="135"/>
    </row>
    <row r="326" spans="1:9" s="13" customFormat="1" x14ac:dyDescent="0.2">
      <c r="A326" s="26"/>
      <c r="B326" s="31"/>
      <c r="C326" s="27"/>
      <c r="G326" s="121"/>
      <c r="H326" s="109"/>
      <c r="I326" s="135"/>
    </row>
    <row r="327" spans="1:9" s="13" customFormat="1" x14ac:dyDescent="0.2">
      <c r="A327" s="26"/>
      <c r="B327" s="31"/>
      <c r="C327" s="27"/>
      <c r="G327" s="121"/>
      <c r="H327" s="109"/>
      <c r="I327" s="135"/>
    </row>
    <row r="328" spans="1:9" s="13" customFormat="1" x14ac:dyDescent="0.2">
      <c r="A328" s="26"/>
      <c r="B328" s="31"/>
      <c r="C328" s="27"/>
      <c r="G328" s="121"/>
      <c r="H328" s="109"/>
      <c r="I328" s="135"/>
    </row>
    <row r="329" spans="1:9" s="13" customFormat="1" x14ac:dyDescent="0.2">
      <c r="A329" s="26"/>
      <c r="B329" s="31"/>
      <c r="C329" s="27"/>
      <c r="G329" s="121"/>
      <c r="H329" s="109"/>
      <c r="I329" s="135"/>
    </row>
    <row r="330" spans="1:9" s="13" customFormat="1" x14ac:dyDescent="0.2">
      <c r="A330" s="26"/>
      <c r="B330" s="31"/>
      <c r="C330" s="27"/>
      <c r="G330" s="121"/>
      <c r="H330" s="109"/>
      <c r="I330" s="135"/>
    </row>
    <row r="331" spans="1:9" s="13" customFormat="1" x14ac:dyDescent="0.2">
      <c r="A331" s="26"/>
      <c r="B331" s="31"/>
      <c r="C331" s="27"/>
      <c r="G331" s="121"/>
      <c r="H331" s="109"/>
      <c r="I331" s="135"/>
    </row>
    <row r="332" spans="1:9" s="13" customFormat="1" x14ac:dyDescent="0.2">
      <c r="A332" s="26"/>
      <c r="B332" s="31"/>
      <c r="C332" s="27"/>
      <c r="G332" s="121"/>
      <c r="H332" s="109"/>
      <c r="I332" s="135"/>
    </row>
    <row r="333" spans="1:9" s="13" customFormat="1" x14ac:dyDescent="0.2">
      <c r="A333" s="26"/>
      <c r="B333" s="31"/>
      <c r="C333" s="27"/>
      <c r="G333" s="121"/>
      <c r="H333" s="109"/>
      <c r="I333" s="135"/>
    </row>
    <row r="334" spans="1:9" s="13" customFormat="1" x14ac:dyDescent="0.2">
      <c r="A334" s="26"/>
      <c r="B334" s="31"/>
      <c r="C334" s="27"/>
      <c r="G334" s="121"/>
      <c r="H334" s="109"/>
      <c r="I334" s="135"/>
    </row>
    <row r="335" spans="1:9" s="13" customFormat="1" x14ac:dyDescent="0.2">
      <c r="A335" s="26"/>
      <c r="B335" s="31"/>
      <c r="C335" s="27"/>
      <c r="G335" s="121"/>
      <c r="H335" s="109"/>
      <c r="I335" s="135"/>
    </row>
    <row r="336" spans="1:9" s="13" customFormat="1" x14ac:dyDescent="0.2">
      <c r="A336" s="26"/>
      <c r="B336" s="31"/>
      <c r="C336" s="27"/>
      <c r="G336" s="121"/>
      <c r="H336" s="109"/>
      <c r="I336" s="135"/>
    </row>
    <row r="337" spans="1:9" s="13" customFormat="1" x14ac:dyDescent="0.2">
      <c r="A337" s="26"/>
      <c r="B337" s="31"/>
      <c r="C337" s="27"/>
      <c r="G337" s="121"/>
      <c r="H337" s="109"/>
      <c r="I337" s="135"/>
    </row>
    <row r="338" spans="1:9" s="13" customFormat="1" x14ac:dyDescent="0.2">
      <c r="A338" s="26"/>
      <c r="B338" s="31"/>
      <c r="C338" s="27"/>
      <c r="G338" s="121"/>
      <c r="H338" s="109"/>
      <c r="I338" s="135"/>
    </row>
    <row r="339" spans="1:9" s="13" customFormat="1" x14ac:dyDescent="0.2">
      <c r="A339" s="26"/>
      <c r="B339" s="31"/>
      <c r="C339" s="27"/>
      <c r="G339" s="121"/>
      <c r="H339" s="109"/>
      <c r="I339" s="135"/>
    </row>
    <row r="340" spans="1:9" s="13" customFormat="1" x14ac:dyDescent="0.2">
      <c r="A340" s="26"/>
      <c r="B340" s="31"/>
      <c r="C340" s="27"/>
      <c r="G340" s="121"/>
      <c r="H340" s="109"/>
      <c r="I340" s="135"/>
    </row>
    <row r="341" spans="1:9" s="13" customFormat="1" x14ac:dyDescent="0.2">
      <c r="A341" s="26"/>
      <c r="B341" s="31"/>
      <c r="C341" s="27"/>
      <c r="G341" s="121"/>
      <c r="H341" s="109"/>
      <c r="I341" s="135"/>
    </row>
    <row r="342" spans="1:9" s="13" customFormat="1" x14ac:dyDescent="0.2">
      <c r="A342" s="26"/>
      <c r="B342" s="31"/>
      <c r="C342" s="27"/>
      <c r="G342" s="121"/>
      <c r="H342" s="109"/>
      <c r="I342" s="135"/>
    </row>
    <row r="343" spans="1:9" s="13" customFormat="1" x14ac:dyDescent="0.2">
      <c r="A343" s="26"/>
      <c r="B343" s="31"/>
      <c r="C343" s="27"/>
      <c r="G343" s="121"/>
      <c r="H343" s="109"/>
      <c r="I343" s="135"/>
    </row>
    <row r="344" spans="1:9" s="13" customFormat="1" x14ac:dyDescent="0.2">
      <c r="A344" s="26"/>
      <c r="B344" s="31"/>
      <c r="C344" s="27"/>
      <c r="G344" s="121"/>
      <c r="H344" s="109"/>
      <c r="I344" s="135"/>
    </row>
    <row r="345" spans="1:9" s="13" customFormat="1" x14ac:dyDescent="0.2">
      <c r="A345" s="26"/>
      <c r="B345" s="31"/>
      <c r="C345" s="27"/>
      <c r="G345" s="121"/>
      <c r="H345" s="109"/>
      <c r="I345" s="135"/>
    </row>
    <row r="346" spans="1:9" s="13" customFormat="1" x14ac:dyDescent="0.2">
      <c r="A346" s="26"/>
      <c r="B346" s="31"/>
      <c r="C346" s="27"/>
      <c r="G346" s="121"/>
      <c r="H346" s="109"/>
      <c r="I346" s="135"/>
    </row>
    <row r="347" spans="1:9" s="13" customFormat="1" x14ac:dyDescent="0.2">
      <c r="A347" s="26"/>
      <c r="B347" s="31"/>
      <c r="C347" s="27"/>
      <c r="G347" s="121"/>
      <c r="H347" s="109"/>
      <c r="I347" s="135"/>
    </row>
    <row r="348" spans="1:9" s="13" customFormat="1" x14ac:dyDescent="0.2">
      <c r="A348" s="26"/>
      <c r="B348" s="31"/>
      <c r="C348" s="27"/>
      <c r="G348" s="121"/>
      <c r="H348" s="109"/>
      <c r="I348" s="135"/>
    </row>
    <row r="349" spans="1:9" s="13" customFormat="1" x14ac:dyDescent="0.2">
      <c r="A349" s="26"/>
      <c r="B349" s="31"/>
      <c r="C349" s="27"/>
      <c r="G349" s="121"/>
      <c r="H349" s="109"/>
      <c r="I349" s="135"/>
    </row>
    <row r="350" spans="1:9" s="13" customFormat="1" x14ac:dyDescent="0.2">
      <c r="A350" s="26"/>
      <c r="B350" s="31"/>
      <c r="C350" s="27"/>
      <c r="G350" s="121"/>
      <c r="H350" s="109"/>
      <c r="I350" s="135"/>
    </row>
    <row r="351" spans="1:9" s="13" customFormat="1" x14ac:dyDescent="0.2">
      <c r="A351" s="26"/>
      <c r="B351" s="31"/>
      <c r="C351" s="27"/>
      <c r="G351" s="121"/>
      <c r="H351" s="109"/>
      <c r="I351" s="135"/>
    </row>
    <row r="352" spans="1:9" s="13" customFormat="1" x14ac:dyDescent="0.2">
      <c r="A352" s="26"/>
      <c r="B352" s="31"/>
      <c r="C352" s="27"/>
      <c r="G352" s="121"/>
      <c r="H352" s="109"/>
      <c r="I352" s="135"/>
    </row>
    <row r="353" spans="1:9" s="13" customFormat="1" x14ac:dyDescent="0.2">
      <c r="A353" s="26"/>
      <c r="B353" s="31"/>
      <c r="C353" s="27"/>
      <c r="G353" s="121"/>
      <c r="H353" s="109"/>
      <c r="I353" s="135"/>
    </row>
    <row r="354" spans="1:9" s="13" customFormat="1" x14ac:dyDescent="0.2">
      <c r="A354" s="26"/>
      <c r="B354" s="31"/>
      <c r="C354" s="27"/>
      <c r="G354" s="121"/>
      <c r="H354" s="109"/>
      <c r="I354" s="135"/>
    </row>
    <row r="355" spans="1:9" s="13" customFormat="1" x14ac:dyDescent="0.2">
      <c r="A355" s="26"/>
      <c r="B355" s="31"/>
      <c r="C355" s="27"/>
      <c r="G355" s="121"/>
      <c r="H355" s="109"/>
      <c r="I355" s="135"/>
    </row>
    <row r="356" spans="1:9" s="13" customFormat="1" x14ac:dyDescent="0.2">
      <c r="A356" s="26"/>
      <c r="B356" s="31"/>
      <c r="C356" s="27"/>
      <c r="G356" s="121"/>
      <c r="H356" s="109"/>
      <c r="I356" s="135"/>
    </row>
    <row r="357" spans="1:9" s="13" customFormat="1" x14ac:dyDescent="0.2">
      <c r="A357" s="26"/>
      <c r="B357" s="31"/>
      <c r="C357" s="27"/>
      <c r="G357" s="121"/>
      <c r="H357" s="109"/>
      <c r="I357" s="135"/>
    </row>
    <row r="358" spans="1:9" s="13" customFormat="1" x14ac:dyDescent="0.2">
      <c r="A358" s="26"/>
      <c r="B358" s="31"/>
      <c r="C358" s="27"/>
      <c r="G358" s="121"/>
      <c r="H358" s="109"/>
      <c r="I358" s="135"/>
    </row>
    <row r="359" spans="1:9" s="13" customFormat="1" x14ac:dyDescent="0.2">
      <c r="A359" s="26"/>
      <c r="B359" s="31"/>
      <c r="C359" s="27"/>
      <c r="G359" s="121"/>
      <c r="H359" s="109"/>
      <c r="I359" s="135"/>
    </row>
    <row r="360" spans="1:9" s="13" customFormat="1" x14ac:dyDescent="0.2">
      <c r="A360" s="26"/>
      <c r="B360" s="31"/>
      <c r="C360" s="27"/>
      <c r="G360" s="121"/>
      <c r="H360" s="109"/>
      <c r="I360" s="135"/>
    </row>
    <row r="361" spans="1:9" s="13" customFormat="1" x14ac:dyDescent="0.2">
      <c r="A361" s="26"/>
      <c r="B361" s="31"/>
      <c r="C361" s="27"/>
      <c r="G361" s="121"/>
      <c r="H361" s="109"/>
      <c r="I361" s="135"/>
    </row>
    <row r="362" spans="1:9" s="13" customFormat="1" x14ac:dyDescent="0.2">
      <c r="A362" s="26"/>
      <c r="B362" s="31"/>
      <c r="C362" s="27"/>
      <c r="G362" s="121"/>
      <c r="H362" s="109"/>
      <c r="I362" s="135"/>
    </row>
    <row r="363" spans="1:9" s="13" customFormat="1" x14ac:dyDescent="0.2">
      <c r="A363" s="26"/>
      <c r="B363" s="31"/>
      <c r="C363" s="27"/>
      <c r="G363" s="121"/>
      <c r="H363" s="109"/>
      <c r="I363" s="135"/>
    </row>
    <row r="364" spans="1:9" s="13" customFormat="1" x14ac:dyDescent="0.2">
      <c r="A364" s="26"/>
      <c r="B364" s="31"/>
      <c r="C364" s="27"/>
      <c r="G364" s="121"/>
      <c r="H364" s="109"/>
      <c r="I364" s="135"/>
    </row>
    <row r="365" spans="1:9" s="13" customFormat="1" x14ac:dyDescent="0.2">
      <c r="A365" s="26"/>
      <c r="B365" s="31"/>
      <c r="C365" s="27"/>
      <c r="G365" s="121"/>
      <c r="H365" s="109"/>
      <c r="I365" s="135"/>
    </row>
    <row r="366" spans="1:9" s="13" customFormat="1" x14ac:dyDescent="0.2">
      <c r="A366" s="26"/>
      <c r="B366" s="31"/>
      <c r="C366" s="27"/>
      <c r="G366" s="121"/>
      <c r="H366" s="109"/>
      <c r="I366" s="135"/>
    </row>
    <row r="367" spans="1:9" s="13" customFormat="1" x14ac:dyDescent="0.2">
      <c r="A367" s="26"/>
      <c r="B367" s="31"/>
      <c r="C367" s="27"/>
      <c r="G367" s="121"/>
      <c r="H367" s="109"/>
      <c r="I367" s="135"/>
    </row>
    <row r="368" spans="1:9" s="13" customFormat="1" x14ac:dyDescent="0.2">
      <c r="A368" s="26"/>
      <c r="B368" s="31"/>
      <c r="C368" s="27"/>
      <c r="G368" s="121"/>
      <c r="H368" s="109"/>
      <c r="I368" s="135"/>
    </row>
    <row r="369" spans="1:9" s="13" customFormat="1" x14ac:dyDescent="0.2">
      <c r="A369" s="26"/>
      <c r="B369" s="31"/>
      <c r="C369" s="27"/>
      <c r="G369" s="121"/>
      <c r="H369" s="109"/>
      <c r="I369" s="135"/>
    </row>
    <row r="370" spans="1:9" s="13" customFormat="1" x14ac:dyDescent="0.2">
      <c r="A370" s="26"/>
      <c r="B370" s="31"/>
      <c r="C370" s="27"/>
      <c r="G370" s="121"/>
      <c r="H370" s="109"/>
      <c r="I370" s="135"/>
    </row>
    <row r="371" spans="1:9" s="13" customFormat="1" x14ac:dyDescent="0.2">
      <c r="A371" s="26"/>
      <c r="B371" s="31"/>
      <c r="C371" s="27"/>
      <c r="G371" s="121"/>
      <c r="H371" s="109"/>
      <c r="I371" s="135"/>
    </row>
    <row r="372" spans="1:9" s="13" customFormat="1" x14ac:dyDescent="0.2">
      <c r="A372" s="26"/>
      <c r="B372" s="31"/>
      <c r="C372" s="27"/>
      <c r="G372" s="121"/>
      <c r="H372" s="109"/>
      <c r="I372" s="135"/>
    </row>
    <row r="373" spans="1:9" s="13" customFormat="1" x14ac:dyDescent="0.2">
      <c r="A373" s="26"/>
      <c r="B373" s="31"/>
      <c r="C373" s="27"/>
      <c r="G373" s="121"/>
      <c r="H373" s="109"/>
      <c r="I373" s="135"/>
    </row>
    <row r="374" spans="1:9" s="13" customFormat="1" x14ac:dyDescent="0.2">
      <c r="A374" s="26"/>
      <c r="B374" s="31"/>
      <c r="C374" s="27"/>
      <c r="G374" s="121"/>
      <c r="H374" s="109"/>
      <c r="I374" s="135"/>
    </row>
    <row r="375" spans="1:9" s="13" customFormat="1" x14ac:dyDescent="0.2">
      <c r="A375" s="26"/>
      <c r="B375" s="31"/>
      <c r="C375" s="27"/>
      <c r="G375" s="121"/>
      <c r="H375" s="109"/>
      <c r="I375" s="135"/>
    </row>
    <row r="376" spans="1:9" s="13" customFormat="1" x14ac:dyDescent="0.2">
      <c r="A376" s="26"/>
      <c r="B376" s="31"/>
      <c r="C376" s="27"/>
      <c r="G376" s="121"/>
      <c r="H376" s="109"/>
      <c r="I376" s="135"/>
    </row>
    <row r="377" spans="1:9" s="13" customFormat="1" x14ac:dyDescent="0.2">
      <c r="A377" s="26"/>
      <c r="B377" s="31"/>
      <c r="C377" s="27"/>
      <c r="G377" s="121"/>
      <c r="H377" s="109"/>
      <c r="I377" s="135"/>
    </row>
    <row r="378" spans="1:9" s="13" customFormat="1" x14ac:dyDescent="0.2">
      <c r="A378" s="26"/>
      <c r="B378" s="31"/>
      <c r="C378" s="27"/>
      <c r="G378" s="121"/>
      <c r="H378" s="109"/>
      <c r="I378" s="135"/>
    </row>
    <row r="379" spans="1:9" s="13" customFormat="1" x14ac:dyDescent="0.2">
      <c r="A379" s="26"/>
      <c r="B379" s="31"/>
      <c r="C379" s="27"/>
      <c r="G379" s="121"/>
      <c r="H379" s="109"/>
      <c r="I379" s="135"/>
    </row>
    <row r="380" spans="1:9" s="13" customFormat="1" x14ac:dyDescent="0.2">
      <c r="A380" s="26"/>
      <c r="B380" s="31"/>
      <c r="C380" s="27"/>
      <c r="G380" s="121"/>
      <c r="H380" s="109"/>
      <c r="I380" s="135"/>
    </row>
    <row r="381" spans="1:9" s="13" customFormat="1" x14ac:dyDescent="0.2">
      <c r="A381" s="26"/>
      <c r="B381" s="31"/>
      <c r="C381" s="27"/>
      <c r="G381" s="121"/>
      <c r="H381" s="109"/>
      <c r="I381" s="135"/>
    </row>
    <row r="382" spans="1:9" s="13" customFormat="1" x14ac:dyDescent="0.2">
      <c r="A382" s="26"/>
      <c r="B382" s="31"/>
      <c r="C382" s="27"/>
      <c r="G382" s="121"/>
      <c r="H382" s="109"/>
      <c r="I382" s="135"/>
    </row>
    <row r="383" spans="1:9" s="13" customFormat="1" x14ac:dyDescent="0.2">
      <c r="A383" s="26"/>
      <c r="B383" s="31"/>
      <c r="C383" s="27"/>
      <c r="G383" s="121"/>
      <c r="H383" s="109"/>
      <c r="I383" s="135"/>
    </row>
    <row r="384" spans="1:9" s="13" customFormat="1" x14ac:dyDescent="0.2">
      <c r="A384" s="26"/>
      <c r="B384" s="31"/>
      <c r="C384" s="27"/>
      <c r="G384" s="121"/>
      <c r="H384" s="109"/>
      <c r="I384" s="135"/>
    </row>
    <row r="385" spans="1:9" s="13" customFormat="1" x14ac:dyDescent="0.2">
      <c r="A385" s="26"/>
      <c r="B385" s="31"/>
      <c r="C385" s="27"/>
      <c r="G385" s="121"/>
      <c r="H385" s="109"/>
      <c r="I385" s="135"/>
    </row>
    <row r="386" spans="1:9" s="13" customFormat="1" x14ac:dyDescent="0.2">
      <c r="A386" s="26"/>
      <c r="B386" s="31"/>
      <c r="C386" s="27"/>
      <c r="G386" s="121"/>
      <c r="H386" s="109"/>
      <c r="I386" s="135"/>
    </row>
    <row r="387" spans="1:9" s="13" customFormat="1" x14ac:dyDescent="0.2">
      <c r="A387" s="26"/>
      <c r="B387" s="31"/>
      <c r="C387" s="27"/>
      <c r="G387" s="121"/>
      <c r="H387" s="109"/>
      <c r="I387" s="135"/>
    </row>
    <row r="388" spans="1:9" s="13" customFormat="1" x14ac:dyDescent="0.2">
      <c r="A388" s="26"/>
      <c r="B388" s="31"/>
      <c r="C388" s="27"/>
      <c r="G388" s="121"/>
      <c r="H388" s="109"/>
      <c r="I388" s="135"/>
    </row>
    <row r="389" spans="1:9" s="13" customFormat="1" x14ac:dyDescent="0.2">
      <c r="A389" s="26"/>
      <c r="B389" s="31"/>
      <c r="C389" s="27"/>
      <c r="G389" s="121"/>
      <c r="H389" s="109"/>
      <c r="I389" s="135"/>
    </row>
    <row r="390" spans="1:9" s="13" customFormat="1" x14ac:dyDescent="0.2">
      <c r="A390" s="26"/>
      <c r="B390" s="31"/>
      <c r="C390" s="27"/>
      <c r="G390" s="121"/>
      <c r="H390" s="109"/>
      <c r="I390" s="135"/>
    </row>
    <row r="391" spans="1:9" s="13" customFormat="1" x14ac:dyDescent="0.2">
      <c r="A391" s="26"/>
      <c r="B391" s="31"/>
      <c r="C391" s="27"/>
      <c r="G391" s="121"/>
      <c r="H391" s="109"/>
      <c r="I391" s="135"/>
    </row>
    <row r="392" spans="1:9" s="13" customFormat="1" x14ac:dyDescent="0.2">
      <c r="A392" s="26"/>
      <c r="B392" s="31"/>
      <c r="C392" s="27"/>
      <c r="G392" s="121"/>
      <c r="H392" s="109"/>
      <c r="I392" s="135"/>
    </row>
    <row r="393" spans="1:9" s="13" customFormat="1" x14ac:dyDescent="0.2">
      <c r="A393" s="26"/>
      <c r="B393" s="31"/>
      <c r="C393" s="27"/>
      <c r="G393" s="121"/>
      <c r="H393" s="109"/>
      <c r="I393" s="135"/>
    </row>
    <row r="394" spans="1:9" s="13" customFormat="1" x14ac:dyDescent="0.2">
      <c r="A394" s="26"/>
      <c r="B394" s="31"/>
      <c r="C394" s="27"/>
      <c r="G394" s="121"/>
      <c r="H394" s="109"/>
      <c r="I394" s="135"/>
    </row>
    <row r="395" spans="1:9" s="13" customFormat="1" x14ac:dyDescent="0.2">
      <c r="A395" s="26"/>
      <c r="B395" s="31"/>
      <c r="C395" s="27"/>
      <c r="G395" s="121"/>
      <c r="H395" s="109"/>
      <c r="I395" s="135"/>
    </row>
    <row r="396" spans="1:9" s="13" customFormat="1" x14ac:dyDescent="0.2">
      <c r="A396" s="26"/>
      <c r="B396" s="31"/>
      <c r="C396" s="27"/>
      <c r="G396" s="121"/>
      <c r="H396" s="109"/>
      <c r="I396" s="135"/>
    </row>
    <row r="397" spans="1:9" s="13" customFormat="1" x14ac:dyDescent="0.2">
      <c r="A397" s="26"/>
      <c r="B397" s="31"/>
      <c r="C397" s="27"/>
      <c r="G397" s="121"/>
      <c r="H397" s="109"/>
      <c r="I397" s="135"/>
    </row>
    <row r="398" spans="1:9" s="13" customFormat="1" x14ac:dyDescent="0.2">
      <c r="A398" s="26"/>
      <c r="B398" s="31"/>
      <c r="C398" s="27"/>
      <c r="G398" s="121"/>
      <c r="H398" s="109"/>
      <c r="I398" s="135"/>
    </row>
    <row r="399" spans="1:9" s="13" customFormat="1" x14ac:dyDescent="0.2">
      <c r="A399" s="26"/>
      <c r="B399" s="31"/>
      <c r="C399" s="27"/>
      <c r="G399" s="121"/>
      <c r="H399" s="109"/>
      <c r="I399" s="135"/>
    </row>
    <row r="400" spans="1:9" s="13" customFormat="1" x14ac:dyDescent="0.2">
      <c r="A400" s="26"/>
      <c r="B400" s="31"/>
      <c r="C400" s="27"/>
      <c r="G400" s="121"/>
      <c r="H400" s="109"/>
      <c r="I400" s="135"/>
    </row>
    <row r="401" spans="1:9" s="13" customFormat="1" x14ac:dyDescent="0.2">
      <c r="A401" s="26"/>
      <c r="B401" s="31"/>
      <c r="C401" s="27"/>
      <c r="G401" s="121"/>
      <c r="H401" s="109"/>
      <c r="I401" s="135"/>
    </row>
    <row r="402" spans="1:9" s="13" customFormat="1" x14ac:dyDescent="0.2">
      <c r="A402" s="26"/>
      <c r="B402" s="31"/>
      <c r="C402" s="27"/>
      <c r="G402" s="121"/>
      <c r="H402" s="109"/>
      <c r="I402" s="135"/>
    </row>
    <row r="403" spans="1:9" s="13" customFormat="1" x14ac:dyDescent="0.2">
      <c r="A403" s="26"/>
      <c r="B403" s="31"/>
      <c r="C403" s="27"/>
      <c r="G403" s="121"/>
      <c r="H403" s="109"/>
      <c r="I403" s="135"/>
    </row>
    <row r="404" spans="1:9" s="13" customFormat="1" x14ac:dyDescent="0.2">
      <c r="A404" s="26"/>
      <c r="B404" s="31"/>
      <c r="C404" s="27"/>
      <c r="G404" s="121"/>
      <c r="H404" s="109"/>
      <c r="I404" s="135"/>
    </row>
    <row r="405" spans="1:9" s="13" customFormat="1" x14ac:dyDescent="0.2">
      <c r="A405" s="26"/>
      <c r="B405" s="31"/>
      <c r="C405" s="27"/>
      <c r="G405" s="121"/>
      <c r="H405" s="109"/>
      <c r="I405" s="135"/>
    </row>
    <row r="406" spans="1:9" s="13" customFormat="1" x14ac:dyDescent="0.2">
      <c r="A406" s="26"/>
      <c r="B406" s="31"/>
      <c r="C406" s="27"/>
      <c r="G406" s="121"/>
      <c r="H406" s="109"/>
      <c r="I406" s="135"/>
    </row>
    <row r="407" spans="1:9" s="13" customFormat="1" x14ac:dyDescent="0.2">
      <c r="A407" s="26"/>
      <c r="B407" s="31"/>
      <c r="C407" s="27"/>
      <c r="G407" s="121"/>
      <c r="H407" s="109"/>
      <c r="I407" s="135"/>
    </row>
    <row r="408" spans="1:9" s="13" customFormat="1" x14ac:dyDescent="0.2">
      <c r="A408" s="26"/>
      <c r="B408" s="31"/>
      <c r="C408" s="27"/>
      <c r="G408" s="121"/>
      <c r="H408" s="109"/>
      <c r="I408" s="135"/>
    </row>
    <row r="409" spans="1:9" s="13" customFormat="1" x14ac:dyDescent="0.2">
      <c r="A409" s="26"/>
      <c r="B409" s="31"/>
      <c r="C409" s="27"/>
      <c r="G409" s="121"/>
      <c r="H409" s="109"/>
      <c r="I409" s="135"/>
    </row>
    <row r="410" spans="1:9" s="13" customFormat="1" x14ac:dyDescent="0.2">
      <c r="A410" s="26"/>
      <c r="B410" s="31"/>
      <c r="C410" s="27"/>
      <c r="G410" s="121"/>
      <c r="H410" s="109"/>
      <c r="I410" s="135"/>
    </row>
    <row r="411" spans="1:9" s="13" customFormat="1" x14ac:dyDescent="0.2">
      <c r="A411" s="26"/>
      <c r="B411" s="31"/>
      <c r="C411" s="27"/>
      <c r="G411" s="121"/>
      <c r="H411" s="109"/>
      <c r="I411" s="135"/>
    </row>
    <row r="412" spans="1:9" s="13" customFormat="1" x14ac:dyDescent="0.2">
      <c r="A412" s="26"/>
      <c r="B412" s="31"/>
      <c r="C412" s="27"/>
      <c r="G412" s="121"/>
      <c r="H412" s="109"/>
      <c r="I412" s="135"/>
    </row>
    <row r="413" spans="1:9" s="13" customFormat="1" x14ac:dyDescent="0.2">
      <c r="A413" s="26"/>
      <c r="B413" s="31"/>
      <c r="C413" s="27"/>
      <c r="G413" s="121"/>
      <c r="H413" s="109"/>
      <c r="I413" s="135"/>
    </row>
    <row r="414" spans="1:9" s="13" customFormat="1" x14ac:dyDescent="0.2">
      <c r="A414" s="26"/>
      <c r="B414" s="31"/>
      <c r="C414" s="27"/>
      <c r="G414" s="121"/>
      <c r="H414" s="109"/>
      <c r="I414" s="135"/>
    </row>
    <row r="415" spans="1:9" s="13" customFormat="1" x14ac:dyDescent="0.2">
      <c r="A415" s="26"/>
      <c r="B415" s="31"/>
      <c r="C415" s="27"/>
      <c r="G415" s="121"/>
      <c r="H415" s="109"/>
      <c r="I415" s="135"/>
    </row>
    <row r="416" spans="1:9" s="13" customFormat="1" x14ac:dyDescent="0.2">
      <c r="A416" s="26"/>
      <c r="B416" s="31"/>
      <c r="C416" s="27"/>
      <c r="G416" s="121"/>
      <c r="H416" s="109"/>
      <c r="I416" s="135"/>
    </row>
    <row r="417" spans="1:9" s="13" customFormat="1" x14ac:dyDescent="0.2">
      <c r="A417" s="26"/>
      <c r="B417" s="31"/>
      <c r="C417" s="27"/>
      <c r="G417" s="121"/>
      <c r="H417" s="109"/>
      <c r="I417" s="135"/>
    </row>
    <row r="418" spans="1:9" s="13" customFormat="1" x14ac:dyDescent="0.2">
      <c r="A418" s="26"/>
      <c r="B418" s="31"/>
      <c r="C418" s="27"/>
      <c r="G418" s="121"/>
      <c r="H418" s="109"/>
      <c r="I418" s="135"/>
    </row>
    <row r="419" spans="1:9" s="13" customFormat="1" x14ac:dyDescent="0.2">
      <c r="A419" s="26"/>
      <c r="B419" s="31"/>
      <c r="C419" s="27"/>
      <c r="G419" s="121"/>
      <c r="H419" s="109"/>
      <c r="I419" s="135"/>
    </row>
    <row r="420" spans="1:9" s="13" customFormat="1" x14ac:dyDescent="0.2">
      <c r="A420" s="26"/>
      <c r="B420" s="31"/>
      <c r="C420" s="27"/>
      <c r="G420" s="121"/>
      <c r="H420" s="109"/>
      <c r="I420" s="135"/>
    </row>
    <row r="421" spans="1:9" s="13" customFormat="1" x14ac:dyDescent="0.2">
      <c r="A421" s="26"/>
      <c r="B421" s="31"/>
      <c r="C421" s="27"/>
      <c r="G421" s="121"/>
      <c r="H421" s="109"/>
      <c r="I421" s="135"/>
    </row>
    <row r="422" spans="1:9" s="13" customFormat="1" x14ac:dyDescent="0.2">
      <c r="A422" s="26"/>
      <c r="B422" s="31"/>
      <c r="C422" s="27"/>
      <c r="G422" s="121"/>
      <c r="H422" s="109"/>
      <c r="I422" s="135"/>
    </row>
    <row r="423" spans="1:9" s="13" customFormat="1" x14ac:dyDescent="0.2">
      <c r="A423" s="26"/>
      <c r="B423" s="31"/>
      <c r="C423" s="27"/>
      <c r="G423" s="121"/>
      <c r="H423" s="109"/>
      <c r="I423" s="135"/>
    </row>
    <row r="424" spans="1:9" s="13" customFormat="1" x14ac:dyDescent="0.2">
      <c r="A424" s="26"/>
      <c r="B424" s="31"/>
      <c r="C424" s="27"/>
      <c r="G424" s="121"/>
      <c r="H424" s="109"/>
      <c r="I424" s="135"/>
    </row>
    <row r="425" spans="1:9" s="13" customFormat="1" x14ac:dyDescent="0.2">
      <c r="A425" s="26"/>
      <c r="B425" s="31"/>
      <c r="C425" s="27"/>
      <c r="G425" s="121"/>
      <c r="H425" s="109"/>
      <c r="I425" s="135"/>
    </row>
    <row r="426" spans="1:9" s="13" customFormat="1" x14ac:dyDescent="0.2">
      <c r="A426" s="26"/>
      <c r="B426" s="31"/>
      <c r="C426" s="27"/>
      <c r="G426" s="121"/>
      <c r="H426" s="109"/>
      <c r="I426" s="135"/>
    </row>
    <row r="427" spans="1:9" s="13" customFormat="1" x14ac:dyDescent="0.2">
      <c r="A427" s="26"/>
      <c r="B427" s="31"/>
      <c r="C427" s="27"/>
      <c r="G427" s="121"/>
      <c r="H427" s="109"/>
      <c r="I427" s="135"/>
    </row>
    <row r="428" spans="1:9" s="13" customFormat="1" x14ac:dyDescent="0.2">
      <c r="A428" s="26"/>
      <c r="B428" s="31"/>
      <c r="C428" s="27"/>
      <c r="G428" s="121"/>
      <c r="H428" s="109"/>
      <c r="I428" s="135"/>
    </row>
    <row r="429" spans="1:9" s="13" customFormat="1" x14ac:dyDescent="0.2">
      <c r="A429" s="26"/>
      <c r="B429" s="31"/>
      <c r="C429" s="27"/>
      <c r="G429" s="121"/>
      <c r="H429" s="109"/>
      <c r="I429" s="135"/>
    </row>
    <row r="430" spans="1:9" s="13" customFormat="1" x14ac:dyDescent="0.2">
      <c r="A430" s="26"/>
      <c r="B430" s="31"/>
      <c r="C430" s="27"/>
      <c r="G430" s="121"/>
      <c r="H430" s="109"/>
      <c r="I430" s="135"/>
    </row>
    <row r="431" spans="1:9" s="13" customFormat="1" x14ac:dyDescent="0.2">
      <c r="A431" s="26"/>
      <c r="B431" s="31"/>
      <c r="C431" s="27"/>
      <c r="G431" s="121"/>
      <c r="H431" s="109"/>
      <c r="I431" s="135"/>
    </row>
    <row r="432" spans="1:9" s="13" customFormat="1" x14ac:dyDescent="0.2">
      <c r="A432" s="26"/>
      <c r="B432" s="31"/>
      <c r="C432" s="27"/>
      <c r="G432" s="121"/>
      <c r="H432" s="109"/>
      <c r="I432" s="135"/>
    </row>
    <row r="433" spans="1:9" s="13" customFormat="1" x14ac:dyDescent="0.2">
      <c r="A433" s="26"/>
      <c r="B433" s="31"/>
      <c r="C433" s="27"/>
      <c r="G433" s="121"/>
      <c r="H433" s="109"/>
      <c r="I433" s="135"/>
    </row>
    <row r="434" spans="1:9" s="13" customFormat="1" x14ac:dyDescent="0.2">
      <c r="A434" s="26"/>
      <c r="B434" s="31"/>
      <c r="C434" s="27"/>
      <c r="G434" s="121"/>
      <c r="H434" s="109"/>
      <c r="I434" s="135"/>
    </row>
    <row r="435" spans="1:9" s="13" customFormat="1" x14ac:dyDescent="0.2">
      <c r="A435" s="26"/>
      <c r="B435" s="31"/>
      <c r="C435" s="27"/>
      <c r="G435" s="121"/>
      <c r="H435" s="109"/>
      <c r="I435" s="135"/>
    </row>
    <row r="436" spans="1:9" s="13" customFormat="1" x14ac:dyDescent="0.2">
      <c r="A436" s="26"/>
      <c r="B436" s="31"/>
      <c r="C436" s="27"/>
      <c r="G436" s="121"/>
      <c r="H436" s="109"/>
      <c r="I436" s="135"/>
    </row>
    <row r="437" spans="1:9" s="13" customFormat="1" x14ac:dyDescent="0.2">
      <c r="A437" s="26"/>
      <c r="B437" s="31"/>
      <c r="C437" s="27"/>
      <c r="G437" s="121"/>
      <c r="H437" s="109"/>
      <c r="I437" s="135"/>
    </row>
    <row r="438" spans="1:9" s="13" customFormat="1" x14ac:dyDescent="0.2">
      <c r="A438" s="26"/>
      <c r="B438" s="31"/>
      <c r="C438" s="27"/>
      <c r="G438" s="121"/>
      <c r="H438" s="109"/>
      <c r="I438" s="135"/>
    </row>
    <row r="439" spans="1:9" s="13" customFormat="1" x14ac:dyDescent="0.2">
      <c r="A439" s="26"/>
      <c r="B439" s="31"/>
      <c r="C439" s="27"/>
      <c r="G439" s="121"/>
      <c r="H439" s="109"/>
      <c r="I439" s="135"/>
    </row>
    <row r="440" spans="1:9" s="13" customFormat="1" x14ac:dyDescent="0.2">
      <c r="A440" s="26"/>
      <c r="B440" s="31"/>
      <c r="C440" s="27"/>
      <c r="G440" s="121"/>
      <c r="H440" s="109"/>
      <c r="I440" s="135"/>
    </row>
    <row r="441" spans="1:9" s="13" customFormat="1" x14ac:dyDescent="0.2">
      <c r="A441" s="26"/>
      <c r="B441" s="31"/>
      <c r="C441" s="27"/>
      <c r="G441" s="121"/>
      <c r="H441" s="109"/>
      <c r="I441" s="135"/>
    </row>
    <row r="442" spans="1:9" s="13" customFormat="1" x14ac:dyDescent="0.2">
      <c r="A442" s="26"/>
      <c r="B442" s="31"/>
      <c r="C442" s="27"/>
      <c r="G442" s="121"/>
      <c r="H442" s="109"/>
      <c r="I442" s="135"/>
    </row>
    <row r="443" spans="1:9" s="13" customFormat="1" x14ac:dyDescent="0.2">
      <c r="A443" s="26"/>
      <c r="B443" s="31"/>
      <c r="C443" s="27"/>
      <c r="G443" s="121"/>
      <c r="H443" s="109"/>
      <c r="I443" s="135"/>
    </row>
    <row r="444" spans="1:9" s="13" customFormat="1" x14ac:dyDescent="0.2">
      <c r="A444" s="26"/>
      <c r="B444" s="31"/>
      <c r="C444" s="27"/>
      <c r="G444" s="121"/>
      <c r="H444" s="109"/>
      <c r="I444" s="135"/>
    </row>
    <row r="445" spans="1:9" s="13" customFormat="1" x14ac:dyDescent="0.2">
      <c r="A445" s="26"/>
      <c r="B445" s="31"/>
      <c r="C445" s="27"/>
      <c r="G445" s="121"/>
      <c r="H445" s="109"/>
      <c r="I445" s="135"/>
    </row>
    <row r="446" spans="1:9" s="13" customFormat="1" x14ac:dyDescent="0.2">
      <c r="A446" s="26"/>
      <c r="B446" s="31"/>
      <c r="C446" s="27"/>
      <c r="G446" s="121"/>
      <c r="H446" s="109"/>
      <c r="I446" s="135"/>
    </row>
    <row r="447" spans="1:9" s="13" customFormat="1" x14ac:dyDescent="0.2">
      <c r="A447" s="26"/>
      <c r="B447" s="31"/>
      <c r="C447" s="27"/>
      <c r="G447" s="121"/>
      <c r="H447" s="109"/>
      <c r="I447" s="135"/>
    </row>
    <row r="448" spans="1:9" s="13" customFormat="1" x14ac:dyDescent="0.2">
      <c r="A448" s="26"/>
      <c r="B448" s="31"/>
      <c r="C448" s="27"/>
      <c r="G448" s="121"/>
      <c r="H448" s="109"/>
      <c r="I448" s="135"/>
    </row>
    <row r="449" spans="1:10" s="13" customFormat="1" x14ac:dyDescent="0.2">
      <c r="A449" s="26"/>
      <c r="B449" s="31"/>
      <c r="C449" s="27"/>
      <c r="G449" s="121"/>
      <c r="H449" s="109"/>
      <c r="I449" s="135"/>
    </row>
    <row r="450" spans="1:10" s="13" customFormat="1" x14ac:dyDescent="0.2">
      <c r="A450" s="26"/>
      <c r="B450" s="31"/>
      <c r="C450" s="27"/>
      <c r="G450" s="121"/>
      <c r="H450" s="109"/>
      <c r="I450" s="135"/>
    </row>
    <row r="451" spans="1:10" s="13" customFormat="1" x14ac:dyDescent="0.2">
      <c r="A451" s="26"/>
      <c r="B451" s="31"/>
      <c r="C451" s="27"/>
      <c r="G451" s="121"/>
      <c r="H451" s="109"/>
      <c r="I451" s="135"/>
    </row>
    <row r="452" spans="1:10" s="13" customFormat="1" x14ac:dyDescent="0.2">
      <c r="A452" s="26"/>
      <c r="B452" s="31"/>
      <c r="C452" s="27"/>
      <c r="G452" s="121"/>
      <c r="H452" s="109"/>
      <c r="I452" s="135"/>
    </row>
    <row r="453" spans="1:10" s="13" customFormat="1" x14ac:dyDescent="0.2">
      <c r="A453" s="26"/>
      <c r="B453" s="31"/>
      <c r="C453" s="27"/>
      <c r="G453" s="121"/>
      <c r="H453" s="109"/>
      <c r="I453" s="135"/>
    </row>
    <row r="454" spans="1:10" s="13" customFormat="1" x14ac:dyDescent="0.2">
      <c r="A454" s="26"/>
      <c r="B454" s="31"/>
      <c r="C454" s="27"/>
      <c r="G454" s="121"/>
      <c r="H454" s="109"/>
      <c r="I454" s="135"/>
    </row>
    <row r="455" spans="1:10" s="13" customFormat="1" x14ac:dyDescent="0.2">
      <c r="A455" s="26"/>
      <c r="B455" s="31"/>
      <c r="C455" s="27"/>
      <c r="G455" s="121"/>
      <c r="H455" s="109"/>
      <c r="I455" s="135"/>
    </row>
    <row r="456" spans="1:10" s="13" customFormat="1" x14ac:dyDescent="0.2">
      <c r="A456" s="26"/>
      <c r="B456" s="31"/>
      <c r="C456" s="27"/>
      <c r="G456" s="121"/>
      <c r="H456" s="109"/>
      <c r="I456" s="135"/>
    </row>
    <row r="457" spans="1:10" s="13" customFormat="1" x14ac:dyDescent="0.2">
      <c r="A457" s="26"/>
      <c r="B457" s="31"/>
      <c r="C457" s="27"/>
      <c r="G457" s="121"/>
      <c r="H457" s="109"/>
      <c r="I457" s="135"/>
    </row>
    <row r="458" spans="1:10" s="13" customFormat="1" x14ac:dyDescent="0.2">
      <c r="A458" s="26"/>
      <c r="B458" s="31"/>
      <c r="C458" s="27"/>
      <c r="G458" s="121"/>
      <c r="H458" s="109"/>
      <c r="I458" s="135"/>
    </row>
    <row r="459" spans="1:10" s="13" customFormat="1" x14ac:dyDescent="0.2">
      <c r="A459" s="26"/>
      <c r="B459" s="31"/>
      <c r="C459" s="27"/>
      <c r="G459" s="121"/>
      <c r="H459" s="109"/>
      <c r="I459" s="135"/>
    </row>
    <row r="460" spans="1:10" s="13" customFormat="1" x14ac:dyDescent="0.2">
      <c r="A460" s="26"/>
      <c r="B460" s="31"/>
      <c r="C460" s="27"/>
      <c r="G460" s="121"/>
      <c r="H460" s="109"/>
      <c r="I460" s="135"/>
    </row>
    <row r="461" spans="1:10" s="13" customFormat="1" x14ac:dyDescent="0.2">
      <c r="A461" s="26"/>
      <c r="B461" s="31"/>
      <c r="C461" s="27"/>
      <c r="G461" s="121"/>
      <c r="H461" s="109"/>
      <c r="I461" s="135"/>
    </row>
    <row r="462" spans="1:10" s="13" customFormat="1" x14ac:dyDescent="0.2">
      <c r="A462" s="26"/>
      <c r="B462" s="31"/>
      <c r="C462" s="27"/>
      <c r="G462" s="121"/>
      <c r="H462" s="109"/>
      <c r="I462" s="135"/>
    </row>
    <row r="463" spans="1:10" s="13" customFormat="1" x14ac:dyDescent="0.2">
      <c r="A463" s="26"/>
      <c r="B463" s="31"/>
      <c r="C463" s="27"/>
      <c r="G463" s="121"/>
      <c r="H463" s="109"/>
      <c r="I463" s="135"/>
    </row>
    <row r="464" spans="1:10" s="13" customFormat="1" x14ac:dyDescent="0.2">
      <c r="A464" s="26"/>
      <c r="B464" s="31"/>
      <c r="C464" s="27"/>
      <c r="G464" s="118"/>
      <c r="H464" s="109"/>
      <c r="I464" s="132"/>
      <c r="J464" s="28"/>
    </row>
    <row r="465" spans="1:10" s="13" customFormat="1" x14ac:dyDescent="0.2">
      <c r="A465" s="26"/>
      <c r="B465" s="31"/>
      <c r="C465" s="27"/>
      <c r="G465" s="118"/>
      <c r="H465" s="109"/>
      <c r="I465" s="132"/>
      <c r="J465" s="28"/>
    </row>
    <row r="466" spans="1:10" s="13" customFormat="1" x14ac:dyDescent="0.2">
      <c r="A466" s="26"/>
      <c r="B466" s="31"/>
      <c r="C466" s="27"/>
      <c r="G466" s="118"/>
      <c r="H466" s="109"/>
      <c r="I466" s="132"/>
      <c r="J466" s="28"/>
    </row>
    <row r="467" spans="1:10" s="13" customFormat="1" x14ac:dyDescent="0.2">
      <c r="A467" s="26"/>
      <c r="B467" s="31"/>
      <c r="C467" s="27"/>
      <c r="G467" s="118"/>
      <c r="H467" s="109"/>
      <c r="I467" s="132"/>
      <c r="J467" s="28"/>
    </row>
    <row r="468" spans="1:10" s="13" customFormat="1" x14ac:dyDescent="0.2">
      <c r="A468" s="26"/>
      <c r="B468" s="31"/>
      <c r="C468" s="27"/>
      <c r="G468" s="118"/>
      <c r="H468" s="109"/>
      <c r="I468" s="132"/>
      <c r="J468" s="28"/>
    </row>
    <row r="469" spans="1:10" s="13" customFormat="1" x14ac:dyDescent="0.2">
      <c r="A469" s="26"/>
      <c r="B469" s="31"/>
      <c r="C469" s="27"/>
      <c r="G469" s="118"/>
      <c r="H469" s="109"/>
      <c r="I469" s="132"/>
      <c r="J469" s="28"/>
    </row>
    <row r="470" spans="1:10" s="13" customFormat="1" x14ac:dyDescent="0.2">
      <c r="A470" s="26"/>
      <c r="B470" s="31"/>
      <c r="C470" s="27"/>
      <c r="G470" s="118"/>
      <c r="H470" s="109"/>
      <c r="I470" s="132"/>
      <c r="J470" s="28"/>
    </row>
    <row r="471" spans="1:10" s="13" customFormat="1" x14ac:dyDescent="0.2">
      <c r="A471" s="26"/>
      <c r="B471" s="31"/>
      <c r="C471" s="27"/>
      <c r="G471" s="118"/>
      <c r="H471" s="109"/>
      <c r="I471" s="132"/>
      <c r="J471" s="28"/>
    </row>
    <row r="472" spans="1:10" s="13" customFormat="1" x14ac:dyDescent="0.2">
      <c r="A472" s="26"/>
      <c r="B472" s="31"/>
      <c r="C472" s="27"/>
      <c r="G472" s="118"/>
      <c r="H472" s="109"/>
      <c r="I472" s="132"/>
      <c r="J472" s="28"/>
    </row>
    <row r="473" spans="1:10" s="13" customFormat="1" x14ac:dyDescent="0.2">
      <c r="A473" s="26"/>
      <c r="B473" s="31"/>
      <c r="C473" s="27"/>
      <c r="G473" s="118"/>
      <c r="H473" s="109"/>
      <c r="I473" s="132"/>
      <c r="J473" s="28"/>
    </row>
    <row r="474" spans="1:10" s="13" customFormat="1" x14ac:dyDescent="0.2">
      <c r="A474" s="26"/>
      <c r="B474" s="31"/>
      <c r="C474" s="27"/>
      <c r="G474" s="118"/>
      <c r="H474" s="109"/>
      <c r="I474" s="132"/>
      <c r="J474" s="28"/>
    </row>
  </sheetData>
  <sheetProtection algorithmName="SHA-512" hashValue="7LzICFiwQD5LWVzdSQDJVVSLce2uI/JWyEoHEHta+GcmCYBWqkPjqgD15Df3JnPlNpLyQGbAALytviId7OJ00g==" saltValue="6gi+IDuJE8zoFo1yVSdcJA==" spinCount="100000" sheet="1" selectLockedCells="1"/>
  <mergeCells count="65">
    <mergeCell ref="B5:D5"/>
    <mergeCell ref="E5:F5"/>
    <mergeCell ref="A2:F2"/>
    <mergeCell ref="B3:D3"/>
    <mergeCell ref="E3:F3"/>
    <mergeCell ref="B4:D4"/>
    <mergeCell ref="E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22:D22"/>
    <mergeCell ref="E22:F22"/>
    <mergeCell ref="B21:D21"/>
    <mergeCell ref="E21:F21"/>
    <mergeCell ref="B18:D18"/>
    <mergeCell ref="E18:F18"/>
    <mergeCell ref="B19:D19"/>
    <mergeCell ref="E19:F19"/>
    <mergeCell ref="B20:D20"/>
    <mergeCell ref="E20:F20"/>
    <mergeCell ref="B30:D30"/>
    <mergeCell ref="E30:F30"/>
    <mergeCell ref="B31:D31"/>
    <mergeCell ref="E31:F31"/>
    <mergeCell ref="B23:D23"/>
    <mergeCell ref="E23:F23"/>
    <mergeCell ref="B28:D28"/>
    <mergeCell ref="E28:F28"/>
    <mergeCell ref="A100:F100"/>
    <mergeCell ref="B25:D25"/>
    <mergeCell ref="E25:F25"/>
    <mergeCell ref="B24:D24"/>
    <mergeCell ref="B26:D26"/>
    <mergeCell ref="B27:D27"/>
    <mergeCell ref="E24:F24"/>
    <mergeCell ref="E26:F26"/>
    <mergeCell ref="E27:F27"/>
    <mergeCell ref="B32:D32"/>
    <mergeCell ref="E32:F32"/>
    <mergeCell ref="B33:D33"/>
    <mergeCell ref="E33:F33"/>
    <mergeCell ref="A99:F99"/>
    <mergeCell ref="B29:D29"/>
    <mergeCell ref="E29:F29"/>
  </mergeCells>
  <dataValidations count="1">
    <dataValidation type="custom" allowBlank="1" showInputMessage="1" showErrorMessage="1" errorTitle="Preverite vnos" error="Ceno je potrebno vnesti na dve decimalni mesti" sqref="E38:E41 E47:E59 E64:E91">
      <formula1>E38=ROUND(E38,2)</formula1>
    </dataValidation>
  </dataValidations>
  <pageMargins left="0.7" right="0.7" top="0.75" bottom="0.75" header="0.3" footer="0.3"/>
  <pageSetup paperSize="9" scale="60" orientation="portrait" r:id="rId1"/>
  <rowBreaks count="2" manualBreakCount="2">
    <brk id="33" max="6" man="1"/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REKAPITULACIJA</vt:lpstr>
      <vt:lpstr>REGIONALNA CESTA</vt:lpstr>
      <vt:lpstr>HODNIK ZA PEŠCE</vt:lpstr>
      <vt:lpstr>JAVNA RAZSVETLJAVA</vt:lpstr>
      <vt:lpstr>'HODNIK ZA PEŠCE'!Področje_tiskanja</vt:lpstr>
      <vt:lpstr>'JAVNA RAZSVETLJAVA'!Področje_tiskanja</vt:lpstr>
      <vt:lpstr>'REGIONALNA CESTA'!Področje_tiskanja</vt:lpstr>
      <vt:lpstr>REKAPITULACIJA!Področje_tiskanja</vt:lpstr>
    </vt:vector>
  </TitlesOfParts>
  <Company>Appia d.o.o. Ljubljana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Boštjan Kralj</dc:creator>
  <cp:lastModifiedBy>Mojca Sok Komlos</cp:lastModifiedBy>
  <cp:lastPrinted>2021-02-11T13:09:30Z</cp:lastPrinted>
  <dcterms:created xsi:type="dcterms:W3CDTF">2005-08-17T13:35:37Z</dcterms:created>
  <dcterms:modified xsi:type="dcterms:W3CDTF">2021-03-10T09:15:08Z</dcterms:modified>
</cp:coreProperties>
</file>